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6330" windowHeight="4785" activeTab="0"/>
  </bookViews>
  <sheets>
    <sheet name="Splošno" sheetId="1" r:id="rId1"/>
    <sheet name="Splošna, gosp. in mlad. krim." sheetId="2" r:id="rId2"/>
    <sheet name="Preiskanost KD" sheetId="3" r:id="rId3"/>
    <sheet name="JRM " sheetId="4" r:id="rId4"/>
    <sheet name="PROMET" sheetId="5" r:id="rId5"/>
  </sheets>
  <definedNames>
    <definedName name="_xlnm.Print_Area" localSheetId="2">'Preiskanost KD'!$A$1:$Y$33</definedName>
    <definedName name="_xlnm.Print_Area" localSheetId="1">'Splošna, gosp. in mlad. krim.'!$A$1:$K$47</definedName>
    <definedName name="Z_0B8C59E1_1AEC_421F_B479_504C61EE7C67_.wvu.PrintArea" localSheetId="2" hidden="1">'Preiskanost KD'!$A$4:$Y$33</definedName>
    <definedName name="Z_0B8C59E1_1AEC_421F_B479_504C61EE7C67_.wvu.PrintArea" localSheetId="1" hidden="1">'Splošna, gosp. in mlad. krim.'!$A$1:$K$35</definedName>
    <definedName name="Z_5201E4F8_2E15_4949_BDB6_1C98EB5D9058_.wvu.PrintArea" localSheetId="2" hidden="1">'Preiskanost KD'!$A$4:$Y$33</definedName>
    <definedName name="Z_5201E4F8_2E15_4949_BDB6_1C98EB5D9058_.wvu.PrintArea" localSheetId="1" hidden="1">'Splošna, gosp. in mlad. krim.'!$A$1:$K$35</definedName>
    <definedName name="Z_5A76EFC7_0A23_4D1D_9E30_0B937D4A8E2E_.wvu.PrintArea" localSheetId="2" hidden="1">'Preiskanost KD'!$A$4:$Y$33</definedName>
    <definedName name="Z_5A76EFC7_0A23_4D1D_9E30_0B937D4A8E2E_.wvu.PrintArea" localSheetId="1" hidden="1">'Splošna, gosp. in mlad. krim.'!$A$1:$K$35</definedName>
    <definedName name="Z_8D171D21_2C5A_11D7_A7AF_020010201800_.wvu.PrintArea" localSheetId="1" hidden="1">'Splošna, gosp. in mlad. krim.'!$A:$XFD</definedName>
  </definedNames>
  <calcPr fullCalcOnLoad="1"/>
</workbook>
</file>

<file path=xl/sharedStrings.xml><?xml version="1.0" encoding="utf-8"?>
<sst xmlns="http://schemas.openxmlformats.org/spreadsheetml/2006/main" count="106" uniqueCount="86">
  <si>
    <t xml:space="preserve">Tabela 1:   PRIMERJAVA PODATKOV PO POSAMEZNIH PODROČJIH VARNOSTI </t>
  </si>
  <si>
    <t>PROMETNE NESREČE</t>
  </si>
  <si>
    <t xml:space="preserve">    +/-%</t>
  </si>
  <si>
    <t>Maribor</t>
  </si>
  <si>
    <t>ŠTEVILO KAZNIVIH DEJANJ</t>
  </si>
  <si>
    <t>KRŠITVE JRM SKUPAJ</t>
  </si>
  <si>
    <t>PREKRŠKI PO ZAKONU O JRM</t>
  </si>
  <si>
    <t>ŠTEVILO PROMET. NESREČ</t>
  </si>
  <si>
    <t>ŠTEVILO MRTVIH V PROMET. NESREČAH</t>
  </si>
  <si>
    <t>R SLOVENIJA</t>
  </si>
  <si>
    <t>PU MARIBOR</t>
  </si>
  <si>
    <t>PU LJUBLJANA</t>
  </si>
  <si>
    <t>LETO OVADBE</t>
  </si>
  <si>
    <t>PORAST/UPAD V %</t>
  </si>
  <si>
    <t>ŠT. PREISKANIH KD</t>
  </si>
  <si>
    <t>DELEŽ PREISKANIH   KD</t>
  </si>
  <si>
    <t>KD SPLOŠNE KRIM.</t>
  </si>
  <si>
    <t>KD GOSPODARSKE KRIM.</t>
  </si>
  <si>
    <t>KD MLADOLETNIŠKE KRIM.</t>
  </si>
  <si>
    <t>+/- %</t>
  </si>
  <si>
    <t>LETO</t>
  </si>
  <si>
    <t>SKUPAJ</t>
  </si>
  <si>
    <t>+/- v %</t>
  </si>
  <si>
    <t>JRM</t>
  </si>
  <si>
    <t>TUJCI</t>
  </si>
  <si>
    <t>OROŽJE</t>
  </si>
  <si>
    <t>PREP. DROGE</t>
  </si>
  <si>
    <t>OSTALO</t>
  </si>
  <si>
    <t>PREDPIS</t>
  </si>
  <si>
    <t>Zakon o prijavi prebivališča</t>
  </si>
  <si>
    <t>Zakon o osebni izkaznici</t>
  </si>
  <si>
    <t>Zakon o zaščiti živali</t>
  </si>
  <si>
    <t>Kraj kršitve</t>
  </si>
  <si>
    <t>stanovanje</t>
  </si>
  <si>
    <t>ceste in trgi</t>
  </si>
  <si>
    <t>gostinski objekti</t>
  </si>
  <si>
    <t>ostalo</t>
  </si>
  <si>
    <t>+ / - %</t>
  </si>
  <si>
    <t>MRTVI</t>
  </si>
  <si>
    <t>HUDO POŠKODOVANI</t>
  </si>
  <si>
    <t>LAHKO POŠKODOVANI</t>
  </si>
  <si>
    <t>BREZ POŠKODB</t>
  </si>
  <si>
    <t>Zakon o javnih zbiranjih</t>
  </si>
  <si>
    <t>Zak. o omejevanju porabe alkohola</t>
  </si>
  <si>
    <t>KOEF.</t>
  </si>
  <si>
    <t>Tabela 2: Število kaznivih dejanj, kršitev JRM, prekrškov po Zakonu o JRM, prometnih nesreč in mrtvih v prometnih nesrečah (na 10.000 prebivalcev) - 
primerjava: Maribor, Ljubljana, R Slovenija</t>
  </si>
  <si>
    <t>KRIMINALITETA</t>
  </si>
  <si>
    <t>CESTNI PROMET</t>
  </si>
  <si>
    <t>% PREISK.</t>
  </si>
  <si>
    <t>GLOBE</t>
  </si>
  <si>
    <t>+/-%</t>
  </si>
  <si>
    <t>ŠTEVILO STALNIH PREB.*</t>
  </si>
  <si>
    <t>PODANE KAZENSKE OVADBE</t>
  </si>
  <si>
    <t>ŠT. KAZ. OVADB</t>
  </si>
  <si>
    <t>ŠTEVILO VSEH KRŠITEV</t>
  </si>
  <si>
    <t>Zakon o zasebnem varovanju</t>
  </si>
  <si>
    <t>Zakon o policiji</t>
  </si>
  <si>
    <t>javna prireditev</t>
  </si>
  <si>
    <t>MO MARIBOR</t>
  </si>
  <si>
    <t>MO LJUBLJANA</t>
  </si>
  <si>
    <t>EKSPLOZIVI IN PIR.</t>
  </si>
  <si>
    <t>MO Maribor</t>
  </si>
  <si>
    <t>Uredba o prep. vožnje v nar. okolju</t>
  </si>
  <si>
    <t>ŠT. PREISK. KD</t>
  </si>
  <si>
    <t>HITRI POSTOPKI</t>
  </si>
  <si>
    <t>OBDOLŽILNI PREDLOGI</t>
  </si>
  <si>
    <t>Tabela 3: SPLOŠNA, GOSPODARSKA IN MLADOLETNIŠKA KRIMINALITETA</t>
  </si>
  <si>
    <t>Tabela 6: KRŠITVE DRUGIH PREDPISOV O JAVNEM REDU</t>
  </si>
  <si>
    <t>Tabela 7: PREGLED KRŠITEV ZAKONA O PREKRŠKIH ZOPER 
JAVNI RED IN MIR PO KRAJU KRŠITVE</t>
  </si>
  <si>
    <t>Tabela 4: PODANE KAZENSKE OVADBE IN NJIHOVA PREISKANOST V LETIH 2006-2010</t>
  </si>
  <si>
    <t>Tabela 5: PREGLED KRŠITEV JRM PO ZAKONIH V LETIH 2006-2010</t>
  </si>
  <si>
    <t>športna prireditev</t>
  </si>
  <si>
    <t>Tabela 8: PROMETNE NESREČE IN POSLEDICE V LETIH 2006-2010</t>
  </si>
  <si>
    <t>ŠKODA (V EUR)</t>
  </si>
  <si>
    <t>Nesreče</t>
  </si>
  <si>
    <t xml:space="preserve">Št. vseh povzročiteljev </t>
  </si>
  <si>
    <t>Št. alkoholiziranih povzročiteljev</t>
  </si>
  <si>
    <t>Delež alkoholiziranih povzročiteljev</t>
  </si>
  <si>
    <t>Povprečna stopnja alkohola</t>
  </si>
  <si>
    <t>(v %)</t>
  </si>
  <si>
    <t xml:space="preserve">(g/kg) </t>
  </si>
  <si>
    <t xml:space="preserve">Smrtne </t>
  </si>
  <si>
    <t>S telesno poškodbo</t>
  </si>
  <si>
    <t>Z materialno škodo</t>
  </si>
  <si>
    <t xml:space="preserve">Skupaj </t>
  </si>
  <si>
    <t>Tabela 9: ALKOHOLIZIRANI POVZROČITELJI PROMETNIH NESREČ IN POVPREČNA STOPNJA ALKOHOLIZIRANOSTI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</si>
</sst>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#,##0_);\(#,##0\)"/>
    <numFmt numFmtId="174" formatCode="0.0"/>
    <numFmt numFmtId="175" formatCode="\(0.0%\)"/>
    <numFmt numFmtId="176" formatCode="0.0%"/>
    <numFmt numFmtId="177" formatCode="0.000"/>
    <numFmt numFmtId="178" formatCode="0.0000"/>
    <numFmt numFmtId="179" formatCode="#,##0_ ;\-#,##0\ "/>
    <numFmt numFmtId="180" formatCode="#,##0.0"/>
    <numFmt numFmtId="181" formatCode="0000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\ &quot;SIT&quot;"/>
    <numFmt numFmtId="190" formatCode="0.00000"/>
    <numFmt numFmtId="191" formatCode="_-* #,##0.000\ &quot;SIT&quot;_-;\-* #,##0.000\ &quot;SIT&quot;_-;_-* &quot;-&quot;??\ &quot;SIT&quot;_-;_-@_-"/>
    <numFmt numFmtId="192" formatCode="_-* #,##0.000\ _S_I_T_-;\-* #,##0.000\ _S_I_T_-;_-* &quot;-&quot;??\ _S_I_T_-;_-@_-"/>
    <numFmt numFmtId="193" formatCode="_-* #,##0.0\ _S_I_T_-;\-* #,##0.0\ _S_I_T_-;_-* &quot;-&quot;??\ _S_I_T_-;_-@_-"/>
    <numFmt numFmtId="194" formatCode="_-* #,##0\ _S_I_T_-;\-* #,##0\ _S_I_T_-;_-* &quot;-&quot;??\ _S_I_T_-;_-@_-"/>
    <numFmt numFmtId="195" formatCode="_-* #.##0.0\ _S_I_T_-;\-* #.##0.0\ _S_I_T_-;_-* &quot;-&quot;??\ _S_I_T_-;_-@_-"/>
    <numFmt numFmtId="196" formatCode="_-* #.##0.\ _S_I_T_-;\-* #.##0.\ _S_I_T_-;_-* &quot;-&quot;??\ _S_I_T_-;_-@_-"/>
    <numFmt numFmtId="197" formatCode="_-* #.##.\ _S_I_T_-;\-* #.##.\ _S_I_T_-;_-* &quot;-&quot;??\ _S_I_T_-;_-@_?"/>
    <numFmt numFmtId="198" formatCode="_-* #.#.\ _S_I_T_-;\-* #.#.\ _S_I_T_-;_-* &quot;-&quot;??\ _S_I_T_-;_-@_?"/>
    <numFmt numFmtId="199" formatCode="_-* #.##0\ _S_I_T_-;\-* #.##0\ _S_I_T_-;_-* &quot;-&quot;??\ _S_I_T_-;_-@_-"/>
    <numFmt numFmtId="200" formatCode="#,##0_ ;[Red]\-#,##0\ "/>
    <numFmt numFmtId="201" formatCode="&quot;True&quot;;&quot;True&quot;;&quot;False&quot;"/>
    <numFmt numFmtId="202" formatCode="&quot;On&quot;;&quot;On&quot;;&quot;Off&quot;"/>
  </numFmts>
  <fonts count="33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0"/>
      <name val="Arial CE"/>
      <family val="0"/>
    </font>
    <font>
      <b/>
      <i/>
      <sz val="10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u val="single"/>
      <sz val="11"/>
      <color indexed="36"/>
      <name val="Times New Roman CE"/>
      <family val="0"/>
    </font>
    <font>
      <u val="single"/>
      <sz val="11"/>
      <color indexed="12"/>
      <name val="Times New Roman CE"/>
      <family val="0"/>
    </font>
    <font>
      <sz val="12"/>
      <name val="Arial CE"/>
      <family val="0"/>
    </font>
    <font>
      <sz val="8.5"/>
      <name val="Arial CE"/>
      <family val="0"/>
    </font>
    <font>
      <sz val="9.75"/>
      <name val="Arial CE"/>
      <family val="0"/>
    </font>
    <font>
      <sz val="8.25"/>
      <name val="Arial CE"/>
      <family val="2"/>
    </font>
    <font>
      <i/>
      <sz val="10"/>
      <name val="Arial CE"/>
      <family val="2"/>
    </font>
    <font>
      <sz val="4.5"/>
      <name val="Arial CE"/>
      <family val="0"/>
    </font>
    <font>
      <sz val="5.75"/>
      <name val="Arial CE"/>
      <family val="0"/>
    </font>
    <font>
      <sz val="6.5"/>
      <name val="Arial CE"/>
      <family val="2"/>
    </font>
    <font>
      <sz val="4.25"/>
      <name val="Arial CE"/>
      <family val="0"/>
    </font>
    <font>
      <sz val="6"/>
      <name val="Arial CE"/>
      <family val="2"/>
    </font>
    <font>
      <sz val="9"/>
      <name val="Arial CE"/>
      <family val="2"/>
    </font>
    <font>
      <b/>
      <sz val="8.75"/>
      <name val="Arial CE"/>
      <family val="0"/>
    </font>
    <font>
      <b/>
      <i/>
      <sz val="10"/>
      <color indexed="8"/>
      <name val="Arial"/>
      <family val="2"/>
    </font>
    <font>
      <b/>
      <sz val="9"/>
      <name val="Helvetica"/>
      <family val="0"/>
    </font>
    <font>
      <sz val="9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17" applyFont="1">
      <alignment/>
      <protection/>
    </xf>
    <xf numFmtId="0" fontId="8" fillId="0" borderId="0" xfId="17" applyFont="1" applyFill="1" applyBorder="1" applyAlignment="1">
      <alignment horizontal="left"/>
      <protection/>
    </xf>
    <xf numFmtId="0" fontId="10" fillId="0" borderId="0" xfId="17" applyFont="1" applyAlignment="1">
      <alignment horizontal="left"/>
      <protection/>
    </xf>
    <xf numFmtId="0" fontId="8" fillId="0" borderId="0" xfId="17" applyFont="1" applyAlignment="1">
      <alignment horizontal="center"/>
      <protection/>
    </xf>
    <xf numFmtId="0" fontId="8" fillId="0" borderId="0" xfId="17" applyFont="1" applyFill="1" applyBorder="1" applyAlignment="1">
      <alignment vertical="top" wrapText="1"/>
      <protection/>
    </xf>
    <xf numFmtId="3" fontId="6" fillId="0" borderId="0" xfId="17" applyNumberFormat="1" applyFont="1" applyFill="1" applyBorder="1" applyAlignment="1">
      <alignment horizontal="center"/>
      <protection/>
    </xf>
    <xf numFmtId="0" fontId="22" fillId="0" borderId="0" xfId="17" applyFont="1">
      <alignment/>
      <protection/>
    </xf>
    <xf numFmtId="0" fontId="7" fillId="0" borderId="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Border="1" applyAlignment="1">
      <alignment vertical="center"/>
    </xf>
    <xf numFmtId="0" fontId="5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3" fontId="9" fillId="0" borderId="2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180" fontId="9" fillId="0" borderId="3" xfId="0" applyNumberFormat="1" applyFont="1" applyFill="1" applyBorder="1" applyAlignment="1" applyProtection="1">
      <alignment vertical="center"/>
      <protection/>
    </xf>
    <xf numFmtId="3" fontId="9" fillId="0" borderId="2" xfId="19" applyNumberFormat="1" applyFont="1" applyFill="1" applyBorder="1" applyAlignment="1" applyProtection="1">
      <alignment vertical="center"/>
      <protection/>
    </xf>
    <xf numFmtId="3" fontId="9" fillId="0" borderId="4" xfId="0" applyNumberFormat="1" applyFont="1" applyFill="1" applyBorder="1" applyAlignment="1" applyProtection="1">
      <alignment vertical="center"/>
      <protection/>
    </xf>
    <xf numFmtId="176" fontId="9" fillId="0" borderId="3" xfId="1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8" fillId="0" borderId="5" xfId="17" applyFont="1" applyFill="1" applyBorder="1" applyAlignment="1">
      <alignment horizontal="centerContinuous" vertical="center"/>
      <protection/>
    </xf>
    <xf numFmtId="0" fontId="8" fillId="0" borderId="6" xfId="17" applyFont="1" applyFill="1" applyBorder="1" applyAlignment="1">
      <alignment horizontal="centerContinuous" vertical="center"/>
      <protection/>
    </xf>
    <xf numFmtId="0" fontId="8" fillId="0" borderId="7" xfId="17" applyFont="1" applyFill="1" applyBorder="1" applyAlignment="1">
      <alignment horizontal="centerContinuous" vertical="center"/>
      <protection/>
    </xf>
    <xf numFmtId="0" fontId="8" fillId="0" borderId="8" xfId="17" applyFont="1" applyFill="1" applyBorder="1" applyAlignment="1">
      <alignment horizontal="centerContinuous" vertical="center"/>
      <protection/>
    </xf>
    <xf numFmtId="3" fontId="6" fillId="0" borderId="9" xfId="0" applyNumberFormat="1" applyFont="1" applyFill="1" applyBorder="1" applyAlignment="1">
      <alignment horizontal="centerContinuous"/>
    </xf>
    <xf numFmtId="3" fontId="6" fillId="0" borderId="10" xfId="0" applyNumberFormat="1" applyFont="1" applyFill="1" applyBorder="1" applyAlignment="1">
      <alignment horizontal="centerContinuous"/>
    </xf>
    <xf numFmtId="3" fontId="6" fillId="0" borderId="11" xfId="0" applyNumberFormat="1" applyFont="1" applyFill="1" applyBorder="1" applyAlignment="1">
      <alignment horizontal="centerContinuous"/>
    </xf>
    <xf numFmtId="174" fontId="6" fillId="0" borderId="10" xfId="0" applyNumberFormat="1" applyFont="1" applyFill="1" applyBorder="1" applyAlignment="1">
      <alignment horizontal="centerContinuous"/>
    </xf>
    <xf numFmtId="174" fontId="6" fillId="0" borderId="1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Continuous"/>
      <protection/>
    </xf>
    <xf numFmtId="0" fontId="7" fillId="0" borderId="14" xfId="0" applyFont="1" applyFill="1" applyBorder="1" applyAlignment="1" applyProtection="1">
      <alignment horizontal="centerContinuous"/>
      <protection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 quotePrefix="1">
      <alignment horizontal="right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 vertical="center"/>
    </xf>
    <xf numFmtId="0" fontId="0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4" fontId="8" fillId="0" borderId="0" xfId="19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centerContinuous"/>
    </xf>
    <xf numFmtId="0" fontId="0" fillId="0" borderId="22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0" fontId="10" fillId="0" borderId="0" xfId="17" applyFont="1" applyFill="1" applyAlignment="1">
      <alignment horizontal="left"/>
      <protection/>
    </xf>
    <xf numFmtId="0" fontId="15" fillId="0" borderId="0" xfId="17" applyFont="1" applyFill="1" applyAlignment="1">
      <alignment horizontal="center"/>
      <protection/>
    </xf>
    <xf numFmtId="0" fontId="6" fillId="0" borderId="0" xfId="17" applyFont="1" applyFill="1">
      <alignment/>
      <protection/>
    </xf>
    <xf numFmtId="0" fontId="8" fillId="0" borderId="23" xfId="17" applyFont="1" applyFill="1" applyBorder="1" applyAlignment="1">
      <alignment horizontal="left"/>
      <protection/>
    </xf>
    <xf numFmtId="0" fontId="8" fillId="0" borderId="24" xfId="17" applyFont="1" applyFill="1" applyBorder="1" applyAlignment="1">
      <alignment horizontal="center"/>
      <protection/>
    </xf>
    <xf numFmtId="49" fontId="8" fillId="0" borderId="25" xfId="17" applyNumberFormat="1" applyFont="1" applyFill="1" applyBorder="1" applyAlignment="1">
      <alignment horizontal="center"/>
      <protection/>
    </xf>
    <xf numFmtId="0" fontId="8" fillId="0" borderId="26" xfId="17" applyFont="1" applyFill="1" applyBorder="1" applyAlignment="1">
      <alignment horizontal="center"/>
      <protection/>
    </xf>
    <xf numFmtId="0" fontId="8" fillId="0" borderId="27" xfId="17" applyFont="1" applyFill="1" applyBorder="1" applyAlignment="1">
      <alignment horizontal="left"/>
      <protection/>
    </xf>
    <xf numFmtId="3" fontId="6" fillId="0" borderId="28" xfId="17" applyNumberFormat="1" applyFont="1" applyFill="1" applyBorder="1" applyAlignment="1">
      <alignment horizontal="center"/>
      <protection/>
    </xf>
    <xf numFmtId="174" fontId="6" fillId="0" borderId="29" xfId="17" applyNumberFormat="1" applyFont="1" applyFill="1" applyBorder="1" applyAlignment="1">
      <alignment horizontal="center"/>
      <protection/>
    </xf>
    <xf numFmtId="1" fontId="6" fillId="0" borderId="29" xfId="17" applyNumberFormat="1" applyFont="1" applyFill="1" applyBorder="1" applyAlignment="1">
      <alignment horizontal="center"/>
      <protection/>
    </xf>
    <xf numFmtId="3" fontId="6" fillId="0" borderId="30" xfId="17" applyNumberFormat="1" applyFont="1" applyFill="1" applyBorder="1" applyAlignment="1">
      <alignment horizontal="center"/>
      <protection/>
    </xf>
    <xf numFmtId="0" fontId="8" fillId="0" borderId="31" xfId="17" applyFont="1" applyFill="1" applyBorder="1" applyAlignment="1">
      <alignment horizontal="left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3" xfId="17" applyFont="1" applyFill="1" applyBorder="1">
      <alignment/>
      <protection/>
    </xf>
    <xf numFmtId="0" fontId="6" fillId="0" borderId="4" xfId="17" applyFont="1" applyFill="1" applyBorder="1">
      <alignment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 quotePrefix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17" applyFont="1" applyFill="1" applyAlignment="1">
      <alignment horizontal="left" vertical="center"/>
      <protection/>
    </xf>
    <xf numFmtId="0" fontId="6" fillId="0" borderId="20" xfId="0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vertical="center"/>
    </xf>
    <xf numFmtId="3" fontId="6" fillId="0" borderId="0" xfId="17" applyNumberFormat="1" applyFont="1" applyFill="1" applyBorder="1" applyAlignment="1">
      <alignment horizontal="left"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17" applyFont="1" applyFill="1" applyBorder="1">
      <alignment/>
      <protection/>
    </xf>
    <xf numFmtId="0" fontId="6" fillId="0" borderId="17" xfId="17" applyFont="1" applyFill="1" applyBorder="1">
      <alignment/>
      <protection/>
    </xf>
    <xf numFmtId="0" fontId="6" fillId="0" borderId="16" xfId="0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23" xfId="17" applyFont="1" applyFill="1" applyBorder="1" applyAlignment="1">
      <alignment vertical="center" wrapText="1"/>
      <protection/>
    </xf>
    <xf numFmtId="0" fontId="8" fillId="0" borderId="24" xfId="17" applyFont="1" applyFill="1" applyBorder="1" applyAlignment="1">
      <alignment horizontal="center" vertical="center" wrapText="1"/>
      <protection/>
    </xf>
    <xf numFmtId="49" fontId="8" fillId="0" borderId="32" xfId="17" applyNumberFormat="1" applyFont="1" applyFill="1" applyBorder="1" applyAlignment="1">
      <alignment horizontal="center" vertical="center" wrapText="1"/>
      <protection/>
    </xf>
    <xf numFmtId="0" fontId="8" fillId="0" borderId="33" xfId="17" applyFont="1" applyFill="1" applyBorder="1" applyAlignment="1">
      <alignment horizontal="center" vertical="center" wrapText="1"/>
      <protection/>
    </xf>
    <xf numFmtId="0" fontId="8" fillId="0" borderId="34" xfId="17" applyFont="1" applyFill="1" applyBorder="1" applyAlignment="1">
      <alignment horizontal="center" vertical="center" wrapText="1"/>
      <protection/>
    </xf>
    <xf numFmtId="0" fontId="8" fillId="0" borderId="0" xfId="17" applyFont="1" applyFill="1" applyAlignment="1">
      <alignment vertical="top" wrapText="1"/>
      <protection/>
    </xf>
    <xf numFmtId="174" fontId="6" fillId="0" borderId="28" xfId="17" applyNumberFormat="1" applyFont="1" applyFill="1" applyBorder="1" applyAlignment="1">
      <alignment horizontal="center"/>
      <protection/>
    </xf>
    <xf numFmtId="3" fontId="6" fillId="0" borderId="35" xfId="17" applyNumberFormat="1" applyFont="1" applyFill="1" applyBorder="1" applyAlignment="1">
      <alignment horizontal="center"/>
      <protection/>
    </xf>
    <xf numFmtId="3" fontId="6" fillId="0" borderId="36" xfId="17" applyNumberFormat="1" applyFont="1" applyFill="1" applyBorder="1" applyAlignment="1">
      <alignment horizontal="center"/>
      <protection/>
    </xf>
    <xf numFmtId="0" fontId="6" fillId="0" borderId="21" xfId="17" applyFont="1" applyFill="1" applyBorder="1" applyAlignment="1">
      <alignment horizontal="left" vertical="center"/>
      <protection/>
    </xf>
    <xf numFmtId="0" fontId="6" fillId="0" borderId="14" xfId="17" applyFont="1" applyFill="1" applyBorder="1">
      <alignment/>
      <protection/>
    </xf>
    <xf numFmtId="180" fontId="9" fillId="0" borderId="4" xfId="0" applyNumberFormat="1" applyFont="1" applyFill="1" applyBorder="1" applyAlignment="1" applyProtection="1">
      <alignment vertical="center"/>
      <protection/>
    </xf>
    <xf numFmtId="3" fontId="6" fillId="0" borderId="0" xfId="17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8" fillId="0" borderId="0" xfId="17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Continuous"/>
    </xf>
    <xf numFmtId="174" fontId="6" fillId="0" borderId="0" xfId="0" applyNumberFormat="1" applyFont="1" applyFill="1" applyBorder="1" applyAlignment="1">
      <alignment horizontal="centerContinuous"/>
    </xf>
    <xf numFmtId="176" fontId="6" fillId="0" borderId="0" xfId="0" applyNumberFormat="1" applyFont="1" applyFill="1" applyBorder="1" applyAlignment="1">
      <alignment horizontal="center"/>
    </xf>
    <xf numFmtId="174" fontId="6" fillId="0" borderId="37" xfId="0" applyNumberFormat="1" applyFont="1" applyFill="1" applyBorder="1" applyAlignment="1">
      <alignment horizontal="centerContinuous"/>
    </xf>
    <xf numFmtId="174" fontId="6" fillId="0" borderId="38" xfId="0" applyNumberFormat="1" applyFont="1" applyFill="1" applyBorder="1" applyAlignment="1">
      <alignment horizontal="centerContinuous"/>
    </xf>
    <xf numFmtId="3" fontId="6" fillId="0" borderId="39" xfId="0" applyNumberFormat="1" applyFont="1" applyFill="1" applyBorder="1" applyAlignment="1">
      <alignment horizontal="centerContinuous"/>
    </xf>
    <xf numFmtId="3" fontId="6" fillId="0" borderId="37" xfId="0" applyNumberFormat="1" applyFont="1" applyFill="1" applyBorder="1" applyAlignment="1">
      <alignment horizontal="centerContinuous"/>
    </xf>
    <xf numFmtId="3" fontId="6" fillId="0" borderId="38" xfId="0" applyNumberFormat="1" applyFont="1" applyFill="1" applyBorder="1" applyAlignment="1">
      <alignment horizontal="centerContinuous"/>
    </xf>
    <xf numFmtId="3" fontId="6" fillId="0" borderId="40" xfId="0" applyNumberFormat="1" applyFont="1" applyFill="1" applyBorder="1" applyAlignment="1">
      <alignment horizontal="centerContinuous"/>
    </xf>
    <xf numFmtId="3" fontId="6" fillId="0" borderId="18" xfId="0" applyNumberFormat="1" applyFont="1" applyFill="1" applyBorder="1" applyAlignment="1">
      <alignment horizontal="centerContinuous"/>
    </xf>
    <xf numFmtId="3" fontId="6" fillId="0" borderId="41" xfId="0" applyNumberFormat="1" applyFont="1" applyFill="1" applyBorder="1" applyAlignment="1">
      <alignment horizontal="centerContinuous"/>
    </xf>
    <xf numFmtId="174" fontId="6" fillId="0" borderId="18" xfId="0" applyNumberFormat="1" applyFont="1" applyFill="1" applyBorder="1" applyAlignment="1">
      <alignment horizontal="centerContinuous"/>
    </xf>
    <xf numFmtId="174" fontId="6" fillId="0" borderId="41" xfId="0" applyNumberFormat="1" applyFont="1" applyFill="1" applyBorder="1" applyAlignment="1">
      <alignment horizontal="centerContinuous"/>
    </xf>
    <xf numFmtId="3" fontId="6" fillId="0" borderId="42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Continuous"/>
    </xf>
    <xf numFmtId="3" fontId="6" fillId="0" borderId="43" xfId="0" applyNumberFormat="1" applyFont="1" applyFill="1" applyBorder="1" applyAlignment="1">
      <alignment horizontal="centerContinuous"/>
    </xf>
    <xf numFmtId="174" fontId="6" fillId="0" borderId="16" xfId="0" applyNumberFormat="1" applyFont="1" applyFill="1" applyBorder="1" applyAlignment="1">
      <alignment horizontal="centerContinuous"/>
    </xf>
    <xf numFmtId="174" fontId="6" fillId="0" borderId="43" xfId="0" applyNumberFormat="1" applyFont="1" applyFill="1" applyBorder="1" applyAlignment="1">
      <alignment horizontal="centerContinuous"/>
    </xf>
    <xf numFmtId="3" fontId="6" fillId="0" borderId="44" xfId="17" applyNumberFormat="1" applyFont="1" applyFill="1" applyBorder="1" applyAlignment="1">
      <alignment horizontal="center"/>
      <protection/>
    </xf>
    <xf numFmtId="174" fontId="6" fillId="0" borderId="45" xfId="17" applyNumberFormat="1" applyFont="1" applyFill="1" applyBorder="1" applyAlignment="1">
      <alignment horizontal="center"/>
      <protection/>
    </xf>
    <xf numFmtId="1" fontId="6" fillId="0" borderId="45" xfId="17" applyNumberFormat="1" applyFont="1" applyFill="1" applyBorder="1" applyAlignment="1">
      <alignment horizontal="center"/>
      <protection/>
    </xf>
    <xf numFmtId="3" fontId="6" fillId="0" borderId="17" xfId="17" applyNumberFormat="1" applyFont="1" applyFill="1" applyBorder="1" applyAlignment="1">
      <alignment horizontal="center"/>
      <protection/>
    </xf>
    <xf numFmtId="0" fontId="8" fillId="0" borderId="46" xfId="17" applyFont="1" applyFill="1" applyBorder="1" applyAlignment="1">
      <alignment horizontal="left"/>
      <protection/>
    </xf>
    <xf numFmtId="3" fontId="6" fillId="0" borderId="47" xfId="17" applyNumberFormat="1" applyFont="1" applyFill="1" applyBorder="1" applyAlignment="1">
      <alignment horizontal="center"/>
      <protection/>
    </xf>
    <xf numFmtId="174" fontId="6" fillId="0" borderId="48" xfId="17" applyNumberFormat="1" applyFont="1" applyFill="1" applyBorder="1" applyAlignment="1">
      <alignment horizontal="center"/>
      <protection/>
    </xf>
    <xf numFmtId="1" fontId="6" fillId="0" borderId="48" xfId="17" applyNumberFormat="1" applyFont="1" applyFill="1" applyBorder="1" applyAlignment="1">
      <alignment horizontal="center"/>
      <protection/>
    </xf>
    <xf numFmtId="3" fontId="6" fillId="0" borderId="49" xfId="17" applyNumberFormat="1" applyFont="1" applyFill="1" applyBorder="1" applyAlignment="1">
      <alignment horizontal="center"/>
      <protection/>
    </xf>
    <xf numFmtId="0" fontId="8" fillId="0" borderId="50" xfId="17" applyFont="1" applyFill="1" applyBorder="1" applyAlignment="1">
      <alignment horizontal="left"/>
      <protection/>
    </xf>
    <xf numFmtId="3" fontId="6" fillId="0" borderId="51" xfId="17" applyNumberFormat="1" applyFont="1" applyFill="1" applyBorder="1" applyAlignment="1">
      <alignment horizontal="center"/>
      <protection/>
    </xf>
    <xf numFmtId="174" fontId="6" fillId="0" borderId="52" xfId="17" applyNumberFormat="1" applyFont="1" applyFill="1" applyBorder="1" applyAlignment="1">
      <alignment horizontal="center"/>
      <protection/>
    </xf>
    <xf numFmtId="1" fontId="6" fillId="0" borderId="52" xfId="17" applyNumberFormat="1" applyFont="1" applyFill="1" applyBorder="1" applyAlignment="1">
      <alignment horizontal="center"/>
      <protection/>
    </xf>
    <xf numFmtId="3" fontId="6" fillId="0" borderId="53" xfId="17" applyNumberFormat="1" applyFont="1" applyFill="1" applyBorder="1" applyAlignment="1">
      <alignment horizontal="center"/>
      <protection/>
    </xf>
    <xf numFmtId="174" fontId="6" fillId="0" borderId="44" xfId="17" applyNumberFormat="1" applyFont="1" applyFill="1" applyBorder="1" applyAlignment="1">
      <alignment horizontal="center"/>
      <protection/>
    </xf>
    <xf numFmtId="3" fontId="6" fillId="0" borderId="54" xfId="17" applyNumberFormat="1" applyFont="1" applyFill="1" applyBorder="1" applyAlignment="1">
      <alignment horizontal="center"/>
      <protection/>
    </xf>
    <xf numFmtId="3" fontId="6" fillId="0" borderId="55" xfId="17" applyNumberFormat="1" applyFont="1" applyFill="1" applyBorder="1" applyAlignment="1">
      <alignment horizontal="center"/>
      <protection/>
    </xf>
    <xf numFmtId="174" fontId="6" fillId="0" borderId="47" xfId="17" applyNumberFormat="1" applyFont="1" applyFill="1" applyBorder="1" applyAlignment="1">
      <alignment horizontal="center"/>
      <protection/>
    </xf>
    <xf numFmtId="3" fontId="6" fillId="0" borderId="56" xfId="17" applyNumberFormat="1" applyFont="1" applyFill="1" applyBorder="1" applyAlignment="1">
      <alignment horizontal="center"/>
      <protection/>
    </xf>
    <xf numFmtId="3" fontId="6" fillId="0" borderId="57" xfId="17" applyNumberFormat="1" applyFont="1" applyFill="1" applyBorder="1" applyAlignment="1">
      <alignment horizontal="center"/>
      <protection/>
    </xf>
    <xf numFmtId="174" fontId="6" fillId="0" borderId="51" xfId="17" applyNumberFormat="1" applyFont="1" applyFill="1" applyBorder="1" applyAlignment="1">
      <alignment horizontal="center"/>
      <protection/>
    </xf>
    <xf numFmtId="3" fontId="6" fillId="0" borderId="58" xfId="17" applyNumberFormat="1" applyFont="1" applyFill="1" applyBorder="1" applyAlignment="1">
      <alignment horizontal="center"/>
      <protection/>
    </xf>
    <xf numFmtId="3" fontId="6" fillId="0" borderId="59" xfId="17" applyNumberFormat="1" applyFont="1" applyFill="1" applyBorder="1" applyAlignment="1">
      <alignment horizontal="center"/>
      <protection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center"/>
    </xf>
    <xf numFmtId="3" fontId="6" fillId="0" borderId="61" xfId="0" applyNumberFormat="1" applyFont="1" applyFill="1" applyBorder="1" applyAlignment="1">
      <alignment horizontal="centerContinuous"/>
    </xf>
    <xf numFmtId="3" fontId="6" fillId="0" borderId="62" xfId="0" applyNumberFormat="1" applyFont="1" applyFill="1" applyBorder="1" applyAlignment="1">
      <alignment horizontal="centerContinuous"/>
    </xf>
    <xf numFmtId="3" fontId="6" fillId="0" borderId="63" xfId="0" applyNumberFormat="1" applyFont="1" applyFill="1" applyBorder="1" applyAlignment="1">
      <alignment horizontal="centerContinuous"/>
    </xf>
    <xf numFmtId="174" fontId="6" fillId="0" borderId="64" xfId="0" applyNumberFormat="1" applyFont="1" applyFill="1" applyBorder="1" applyAlignment="1">
      <alignment horizontal="center"/>
    </xf>
    <xf numFmtId="174" fontId="6" fillId="0" borderId="65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174" fontId="6" fillId="0" borderId="53" xfId="0" applyNumberFormat="1" applyFont="1" applyFill="1" applyBorder="1" applyAlignment="1">
      <alignment horizontal="center"/>
    </xf>
    <xf numFmtId="3" fontId="6" fillId="0" borderId="66" xfId="0" applyNumberFormat="1" applyFont="1" applyFill="1" applyBorder="1" applyAlignment="1">
      <alignment horizontal="center"/>
    </xf>
    <xf numFmtId="3" fontId="6" fillId="0" borderId="67" xfId="0" applyNumberFormat="1" applyFont="1" applyFill="1" applyBorder="1" applyAlignment="1">
      <alignment horizontal="centerContinuous"/>
    </xf>
    <xf numFmtId="3" fontId="6" fillId="0" borderId="51" xfId="0" applyNumberFormat="1" applyFont="1" applyFill="1" applyBorder="1" applyAlignment="1">
      <alignment horizontal="centerContinuous"/>
    </xf>
    <xf numFmtId="174" fontId="6" fillId="0" borderId="5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Continuous"/>
    </xf>
    <xf numFmtId="0" fontId="6" fillId="0" borderId="53" xfId="0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Continuous"/>
    </xf>
    <xf numFmtId="3" fontId="6" fillId="0" borderId="44" xfId="0" applyNumberFormat="1" applyFont="1" applyFill="1" applyBorder="1" applyAlignment="1">
      <alignment horizontal="centerContinuous"/>
    </xf>
    <xf numFmtId="174" fontId="6" fillId="0" borderId="55" xfId="0" applyNumberFormat="1" applyFont="1" applyFill="1" applyBorder="1" applyAlignment="1">
      <alignment horizontal="center"/>
    </xf>
    <xf numFmtId="174" fontId="6" fillId="0" borderId="17" xfId="0" applyNumberFormat="1" applyFont="1" applyFill="1" applyBorder="1" applyAlignment="1">
      <alignment horizontal="center"/>
    </xf>
    <xf numFmtId="0" fontId="14" fillId="0" borderId="68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4" fillId="0" borderId="66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Continuous" vertical="center" wrapText="1"/>
    </xf>
    <xf numFmtId="0" fontId="14" fillId="0" borderId="3" xfId="0" applyFont="1" applyFill="1" applyBorder="1" applyAlignment="1">
      <alignment horizontal="centerContinuous" vertical="center" wrapText="1"/>
    </xf>
    <xf numFmtId="0" fontId="14" fillId="0" borderId="70" xfId="0" applyFont="1" applyFill="1" applyBorder="1" applyAlignment="1">
      <alignment horizontal="centerContinuous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71" xfId="0" applyFont="1" applyFill="1" applyBorder="1" applyAlignment="1" quotePrefix="1">
      <alignment horizontal="right" vertical="center"/>
    </xf>
    <xf numFmtId="180" fontId="6" fillId="0" borderId="72" xfId="0" applyNumberFormat="1" applyFont="1" applyFill="1" applyBorder="1" applyAlignment="1">
      <alignment vertical="center"/>
    </xf>
    <xf numFmtId="180" fontId="6" fillId="0" borderId="73" xfId="0" applyNumberFormat="1" applyFont="1" applyFill="1" applyBorder="1" applyAlignment="1">
      <alignment vertical="center"/>
    </xf>
    <xf numFmtId="180" fontId="6" fillId="0" borderId="55" xfId="0" applyNumberFormat="1" applyFont="1" applyFill="1" applyBorder="1" applyAlignment="1">
      <alignment vertical="center"/>
    </xf>
    <xf numFmtId="0" fontId="8" fillId="0" borderId="26" xfId="17" applyFont="1" applyFill="1" applyBorder="1" applyAlignment="1">
      <alignment horizontal="centerContinuous" vertical="center"/>
      <protection/>
    </xf>
    <xf numFmtId="3" fontId="6" fillId="0" borderId="49" xfId="0" applyNumberFormat="1" applyFont="1" applyFill="1" applyBorder="1" applyAlignment="1">
      <alignment horizontal="centerContinuous"/>
    </xf>
    <xf numFmtId="3" fontId="6" fillId="0" borderId="53" xfId="0" applyNumberFormat="1" applyFont="1" applyFill="1" applyBorder="1" applyAlignment="1">
      <alignment horizontal="centerContinuous"/>
    </xf>
    <xf numFmtId="3" fontId="6" fillId="0" borderId="17" xfId="0" applyNumberFormat="1" applyFont="1" applyFill="1" applyBorder="1" applyAlignment="1">
      <alignment horizontal="centerContinuous"/>
    </xf>
    <xf numFmtId="3" fontId="6" fillId="0" borderId="30" xfId="0" applyNumberFormat="1" applyFont="1" applyFill="1" applyBorder="1" applyAlignment="1">
      <alignment horizontal="centerContinuous"/>
    </xf>
    <xf numFmtId="176" fontId="6" fillId="0" borderId="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32" fillId="2" borderId="74" xfId="0" applyFont="1" applyFill="1" applyBorder="1" applyAlignment="1">
      <alignment horizontal="center" wrapText="1"/>
    </xf>
    <xf numFmtId="0" fontId="32" fillId="2" borderId="75" xfId="0" applyFont="1" applyFill="1" applyBorder="1" applyAlignment="1">
      <alignment horizontal="center" wrapText="1"/>
    </xf>
    <xf numFmtId="0" fontId="32" fillId="2" borderId="76" xfId="0" applyFont="1" applyFill="1" applyBorder="1" applyAlignment="1">
      <alignment horizontal="center" wrapText="1"/>
    </xf>
    <xf numFmtId="0" fontId="31" fillId="2" borderId="77" xfId="0" applyFont="1" applyFill="1" applyBorder="1" applyAlignment="1">
      <alignment vertical="top" wrapText="1"/>
    </xf>
    <xf numFmtId="0" fontId="32" fillId="2" borderId="78" xfId="0" applyFont="1" applyFill="1" applyBorder="1" applyAlignment="1">
      <alignment horizontal="center" vertical="center" wrapText="1"/>
    </xf>
    <xf numFmtId="0" fontId="32" fillId="2" borderId="79" xfId="0" applyFont="1" applyFill="1" applyBorder="1" applyAlignment="1">
      <alignment horizontal="center" vertical="center" wrapText="1"/>
    </xf>
    <xf numFmtId="176" fontId="32" fillId="2" borderId="79" xfId="0" applyNumberFormat="1" applyFont="1" applyFill="1" applyBorder="1" applyAlignment="1">
      <alignment horizontal="center" vertical="center" wrapText="1"/>
    </xf>
    <xf numFmtId="0" fontId="32" fillId="2" borderId="80" xfId="0" applyFont="1" applyFill="1" applyBorder="1" applyAlignment="1">
      <alignment horizontal="center" vertical="center" wrapText="1"/>
    </xf>
    <xf numFmtId="0" fontId="31" fillId="2" borderId="81" xfId="0" applyFont="1" applyFill="1" applyBorder="1" applyAlignment="1">
      <alignment vertical="top" wrapText="1"/>
    </xf>
    <xf numFmtId="0" fontId="32" fillId="2" borderId="82" xfId="0" applyFont="1" applyFill="1" applyBorder="1" applyAlignment="1">
      <alignment horizontal="center" vertical="center" wrapText="1"/>
    </xf>
    <xf numFmtId="0" fontId="32" fillId="2" borderId="83" xfId="0" applyFont="1" applyFill="1" applyBorder="1" applyAlignment="1">
      <alignment horizontal="center" vertical="center" wrapText="1"/>
    </xf>
    <xf numFmtId="176" fontId="32" fillId="2" borderId="83" xfId="0" applyNumberFormat="1" applyFont="1" applyFill="1" applyBorder="1" applyAlignment="1">
      <alignment horizontal="center" vertical="center" wrapText="1"/>
    </xf>
    <xf numFmtId="0" fontId="32" fillId="2" borderId="84" xfId="0" applyFont="1" applyFill="1" applyBorder="1" applyAlignment="1">
      <alignment horizontal="center" vertical="center" wrapText="1"/>
    </xf>
    <xf numFmtId="0" fontId="31" fillId="2" borderId="85" xfId="0" applyFont="1" applyFill="1" applyBorder="1" applyAlignment="1">
      <alignment vertical="top" wrapText="1"/>
    </xf>
    <xf numFmtId="3" fontId="32" fillId="2" borderId="74" xfId="0" applyNumberFormat="1" applyFont="1" applyFill="1" applyBorder="1" applyAlignment="1">
      <alignment horizontal="center" vertical="center" wrapText="1"/>
    </xf>
    <xf numFmtId="3" fontId="32" fillId="2" borderId="75" xfId="0" applyNumberFormat="1" applyFont="1" applyFill="1" applyBorder="1" applyAlignment="1">
      <alignment horizontal="center" vertical="center" wrapText="1"/>
    </xf>
    <xf numFmtId="176" fontId="32" fillId="2" borderId="75" xfId="0" applyNumberFormat="1" applyFont="1" applyFill="1" applyBorder="1" applyAlignment="1">
      <alignment horizontal="center" vertical="center" wrapText="1"/>
    </xf>
    <xf numFmtId="0" fontId="32" fillId="2" borderId="75" xfId="0" applyFont="1" applyFill="1" applyBorder="1" applyAlignment="1">
      <alignment horizontal="center" vertical="center" wrapText="1"/>
    </xf>
    <xf numFmtId="0" fontId="32" fillId="2" borderId="7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76" fontId="6" fillId="0" borderId="39" xfId="0" applyNumberFormat="1" applyFont="1" applyFill="1" applyBorder="1" applyAlignment="1">
      <alignment horizontal="center"/>
    </xf>
    <xf numFmtId="176" fontId="6" fillId="0" borderId="37" xfId="0" applyNumberFormat="1" applyFont="1" applyFill="1" applyBorder="1" applyAlignment="1">
      <alignment horizontal="center"/>
    </xf>
    <xf numFmtId="176" fontId="6" fillId="0" borderId="38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0" fontId="8" fillId="0" borderId="86" xfId="17" applyFont="1" applyFill="1" applyBorder="1" applyAlignment="1">
      <alignment horizontal="center"/>
      <protection/>
    </xf>
    <xf numFmtId="0" fontId="8" fillId="0" borderId="38" xfId="17" applyFont="1" applyFill="1" applyBorder="1" applyAlignment="1">
      <alignment horizontal="center"/>
      <protection/>
    </xf>
    <xf numFmtId="0" fontId="8" fillId="0" borderId="67" xfId="17" applyFont="1" applyFill="1" applyBorder="1" applyAlignment="1">
      <alignment horizontal="center"/>
      <protection/>
    </xf>
    <xf numFmtId="0" fontId="8" fillId="0" borderId="41" xfId="17" applyFont="1" applyFill="1" applyBorder="1" applyAlignment="1">
      <alignment horizontal="center"/>
      <protection/>
    </xf>
    <xf numFmtId="176" fontId="6" fillId="0" borderId="40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176" fontId="6" fillId="0" borderId="42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0" borderId="43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8" fillId="0" borderId="15" xfId="17" applyFont="1" applyFill="1" applyBorder="1" applyAlignment="1">
      <alignment horizontal="center"/>
      <protection/>
    </xf>
    <xf numFmtId="0" fontId="8" fillId="0" borderId="43" xfId="17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31" fillId="2" borderId="87" xfId="0" applyFont="1" applyFill="1" applyBorder="1" applyAlignment="1">
      <alignment horizontal="center" vertical="center" wrapText="1"/>
    </xf>
    <xf numFmtId="0" fontId="31" fillId="2" borderId="88" xfId="0" applyFont="1" applyFill="1" applyBorder="1" applyAlignment="1">
      <alignment horizontal="center" vertical="center" wrapText="1"/>
    </xf>
    <xf numFmtId="0" fontId="31" fillId="2" borderId="89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/>
    </xf>
    <xf numFmtId="0" fontId="31" fillId="2" borderId="90" xfId="0" applyFont="1" applyFill="1" applyBorder="1" applyAlignment="1">
      <alignment horizontal="center" vertical="center" wrapText="1"/>
    </xf>
    <xf numFmtId="0" fontId="31" fillId="2" borderId="91" xfId="0" applyFont="1" applyFill="1" applyBorder="1" applyAlignment="1">
      <alignment horizontal="center" vertical="center" wrapText="1"/>
    </xf>
    <xf numFmtId="0" fontId="31" fillId="2" borderId="92" xfId="0" applyFont="1" applyFill="1" applyBorder="1" applyAlignment="1">
      <alignment horizontal="center" vertical="center" wrapText="1"/>
    </xf>
    <xf numFmtId="0" fontId="31" fillId="2" borderId="93" xfId="0" applyFont="1" applyFill="1" applyBorder="1" applyAlignment="1">
      <alignment horizontal="center" vertical="center" wrapText="1"/>
    </xf>
    <xf numFmtId="0" fontId="31" fillId="2" borderId="94" xfId="0" applyFont="1" applyFill="1" applyBorder="1" applyAlignment="1">
      <alignment horizontal="center" vertical="center" wrapText="1"/>
    </xf>
    <xf numFmtId="0" fontId="31" fillId="2" borderId="95" xfId="0" applyFont="1" applyFill="1" applyBorder="1" applyAlignment="1">
      <alignment horizontal="center" vertical="center" wrapText="1"/>
    </xf>
    <xf numFmtId="0" fontId="31" fillId="2" borderId="96" xfId="0" applyFont="1" applyFill="1" applyBorder="1" applyAlignment="1">
      <alignment horizontal="center" vertical="center" wrapText="1"/>
    </xf>
    <xf numFmtId="0" fontId="31" fillId="2" borderId="78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Hiperpovezava" xfId="16"/>
    <cellStyle name="Navadno_Primerjava za 5 let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Koeficient prometnih nesreč na preb. v Mariboru in Ljubljani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875"/>
          <c:w val="0.95525"/>
          <c:h val="0.8755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0066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(Splošno!$A$18,Splošno!$A$21)</c:f>
              <c:strCache/>
            </c:strRef>
          </c:cat>
          <c:val>
            <c:numRef>
              <c:f>(Splošno!$R$18,Splošno!$R$21)</c:f>
              <c:numCache/>
            </c:numRef>
          </c:val>
          <c:shape val="box"/>
        </c:ser>
        <c:shape val="box"/>
        <c:axId val="27794438"/>
        <c:axId val="48823351"/>
      </c:bar3DChart>
      <c:catAx>
        <c:axId val="27794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48823351"/>
        <c:crosses val="autoZero"/>
        <c:auto val="0"/>
        <c:lblOffset val="100"/>
        <c:noMultiLvlLbl val="0"/>
      </c:catAx>
      <c:valAx>
        <c:axId val="48823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7794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KRŠITVE ZJRM PO KRAJU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25"/>
          <c:y val="0.32925"/>
          <c:w val="0.701"/>
          <c:h val="0.509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'JRM '!$A$31:$A$36</c:f>
              <c:strCache/>
            </c:strRef>
          </c:cat>
          <c:val>
            <c:numRef>
              <c:f>'JRM '!$F$31:$F$36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PROMETNE NESREČE V LETIH 2006 - 2010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76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v>ŠT. PROMETNIH NESREČ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6CC"/>
              </a:solidFill>
            </c:spPr>
          </c:dPt>
          <c:dPt>
            <c:idx val="2"/>
            <c:invertIfNegative val="0"/>
            <c:spPr>
              <a:solidFill>
                <a:srgbClr val="0066CC"/>
              </a:solidFill>
            </c:spPr>
          </c:dPt>
          <c:dPt>
            <c:idx val="3"/>
            <c:invertIfNegative val="0"/>
            <c:spPr>
              <a:solidFill>
                <a:srgbClr val="0066CC"/>
              </a:solidFill>
            </c:spPr>
          </c:dPt>
          <c:dPt>
            <c:idx val="4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PROMET!$A$5:$A$9</c:f>
              <c:numCache/>
            </c:numRef>
          </c:cat>
          <c:val>
            <c:numRef>
              <c:f>PROMET!$B$5:$B$9</c:f>
              <c:numCache/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77652"/>
        <c:crosses val="autoZero"/>
        <c:auto val="0"/>
        <c:lblOffset val="100"/>
        <c:noMultiLvlLbl val="0"/>
      </c:catAx>
      <c:valAx>
        <c:axId val="44177652"/>
        <c:scaling>
          <c:orientation val="minMax"/>
          <c:max val="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04411"/>
        <c:crossesAt val="1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MRTVI V PROMETNIH NESREČAH                                       V LETIH 2006 - 2010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0125"/>
          <c:w val="0.952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PROMET!#REF!</c:f>
              <c:strCache>
                <c:ptCount val="1"/>
                <c:pt idx="0">
                  <c:v>#SKLIC!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PROMET!$A$5:$A$9</c:f>
              <c:numCache/>
            </c:numRef>
          </c:cat>
          <c:val>
            <c:numRef>
              <c:f>PROMET!$D$5:$D$9</c:f>
              <c:numCache/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20030"/>
        <c:crossesAt val="0"/>
        <c:auto val="0"/>
        <c:lblOffset val="100"/>
        <c:noMultiLvlLbl val="0"/>
      </c:catAx>
      <c:valAx>
        <c:axId val="21620030"/>
        <c:scaling>
          <c:orientation val="minMax"/>
          <c:max val="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5454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Koeficient kršitev JRM na preb. v Mariboru in Ljubljani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25"/>
          <c:w val="1"/>
          <c:h val="0.91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0066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(Splošno!$A$18,Splošno!$A$21)</c:f>
              <c:strCache/>
            </c:strRef>
          </c:cat>
          <c:val>
            <c:numRef>
              <c:f>(Splošno!$J$18,Splošno!$J$21)</c:f>
              <c:numCache/>
            </c:numRef>
          </c:val>
          <c:shape val="box"/>
        </c:ser>
        <c:shape val="box"/>
        <c:axId val="36756976"/>
        <c:axId val="62377329"/>
      </c:bar3D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2377329"/>
        <c:crosses val="autoZero"/>
        <c:auto val="0"/>
        <c:lblOffset val="100"/>
        <c:noMultiLvlLbl val="0"/>
      </c:catAx>
      <c:valAx>
        <c:axId val="6237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756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Koeficient prekrškov po ZJRM na preb. v Mariboru in Ljubljani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375"/>
          <c:w val="1"/>
          <c:h val="0.876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0066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(Splošno!$A$18,Splošno!$A$21)</c:f>
              <c:strCache/>
            </c:strRef>
          </c:cat>
          <c:val>
            <c:numRef>
              <c:f>(Splošno!$N$18,Splošno!$N$21)</c:f>
              <c:numCache/>
            </c:numRef>
          </c:val>
          <c:shape val="box"/>
        </c:ser>
        <c:shape val="box"/>
        <c:axId val="24525050"/>
        <c:axId val="19398859"/>
      </c:bar3DChart>
      <c:catAx>
        <c:axId val="2452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9398859"/>
        <c:crosses val="autoZero"/>
        <c:auto val="0"/>
        <c:lblOffset val="100"/>
        <c:noMultiLvlLbl val="0"/>
      </c:catAx>
      <c:valAx>
        <c:axId val="19398859"/>
        <c:scaling>
          <c:orientation val="minMax"/>
          <c:max val="25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52505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Koeficient KD na preb. v Mariboru in Ljubljani</a:t>
            </a:r>
          </a:p>
        </c:rich>
      </c:tx>
      <c:layout>
        <c:manualLayout>
          <c:xMode val="factor"/>
          <c:yMode val="factor"/>
          <c:x val="0.01575"/>
          <c:y val="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55"/>
          <c:w val="1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0066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(Splošno!$A$18,Splošno!$A$21)</c:f>
              <c:strCache/>
            </c:strRef>
          </c:cat>
          <c:val>
            <c:numRef>
              <c:f>(Splošno!$F$18,Splošno!$F$21)</c:f>
              <c:numCache/>
            </c:numRef>
          </c:val>
          <c:shape val="box"/>
        </c:ser>
        <c:shape val="box"/>
        <c:axId val="40372004"/>
        <c:axId val="27803717"/>
      </c:bar3D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27803717"/>
        <c:crosses val="autoZero"/>
        <c:auto val="0"/>
        <c:lblOffset val="100"/>
        <c:noMultiLvlLbl val="0"/>
      </c:catAx>
      <c:valAx>
        <c:axId val="27803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40372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Število KD splošne, gospodarske in mladoletniške kriminalitete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5"/>
          <c:y val="0.07575"/>
          <c:w val="0.981"/>
          <c:h val="0.92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'Splošna, gosp. in mlad. krim.'!$C$7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KD SPLOŠNE KRIM.</c:v>
              </c:pt>
              <c:pt idx="1">
                <c:v>KD GOSP. KRIM.</c:v>
              </c:pt>
              <c:pt idx="2">
                <c:v>KD MLADOL. KRIM.</c:v>
              </c:pt>
            </c:strLit>
          </c:cat>
          <c:val>
            <c:numRef>
              <c:f>('Splošna, gosp. in mlad. krim.'!$C$8,'Splošna, gosp. in mlad. krim.'!$F$8,'Splošna, gosp. in mlad. krim.'!$I$8)</c:f>
              <c:numCache/>
            </c:numRef>
          </c:val>
          <c:shape val="box"/>
        </c:ser>
        <c:ser>
          <c:idx val="1"/>
          <c:order val="1"/>
          <c:tx>
            <c:strRef>
              <c:f>'Splošna, gosp. in mlad. krim.'!$D$7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KD SPLOŠNE KRIM.</c:v>
              </c:pt>
              <c:pt idx="1">
                <c:v>KD GOSP. KRIM.</c:v>
              </c:pt>
              <c:pt idx="2">
                <c:v>KD MLADOL. KRIM.</c:v>
              </c:pt>
            </c:strLit>
          </c:cat>
          <c:val>
            <c:numRef>
              <c:f>('Splošna, gosp. in mlad. krim.'!$D$8,'Splošna, gosp. in mlad. krim.'!$G$8,'Splošna, gosp. in mlad. krim.'!$J$8)</c:f>
              <c:numCache/>
            </c:numRef>
          </c:val>
          <c:shape val="box"/>
        </c:ser>
        <c:shape val="box"/>
        <c:axId val="48906862"/>
        <c:axId val="37508575"/>
        <c:axId val="2032856"/>
      </c:bar3D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508575"/>
        <c:crosses val="autoZero"/>
        <c:auto val="0"/>
        <c:lblOffset val="100"/>
        <c:noMultiLvlLbl val="0"/>
      </c:catAx>
      <c:valAx>
        <c:axId val="37508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06862"/>
        <c:crossesAt val="1"/>
        <c:crossBetween val="between"/>
        <c:dispUnits/>
      </c:valAx>
      <c:ser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85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ŠT. KAZENSKIH OVADB</a:t>
            </a:r>
          </a:p>
        </c:rich>
      </c:tx>
      <c:layout>
        <c:manualLayout>
          <c:xMode val="factor"/>
          <c:yMode val="factor"/>
          <c:x val="-0.013"/>
          <c:y val="-0.01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2075"/>
          <c:w val="0.9912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v>ŠT. KAZNIVIH DEJANJ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('Preiskanost KD'!$B$7,'Preiskanost KD'!$B$8,'Preiskanost KD'!$B$9,'Preiskanost KD'!$B$10,'Preiskanost KD'!$B$11)</c:f>
              <c:numCache/>
            </c:numRef>
          </c:cat>
          <c:val>
            <c:numRef>
              <c:f>('Preiskanost KD'!$D$7,'Preiskanost KD'!$D$8,'Preiskanost KD'!$D$9,'Preiskanost KD'!$D$10,'Preiskanost KD'!$D$11)</c:f>
              <c:numCache/>
            </c:numRef>
          </c:val>
          <c:shape val="box"/>
        </c:ser>
        <c:shape val="box"/>
        <c:axId val="18295705"/>
        <c:axId val="30443618"/>
      </c:bar3D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43618"/>
        <c:crosses val="autoZero"/>
        <c:auto val="0"/>
        <c:lblOffset val="100"/>
        <c:noMultiLvlLbl val="0"/>
      </c:catAx>
      <c:valAx>
        <c:axId val="30443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DELEŽ PREISKANIH KD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325"/>
          <c:w val="0.95475"/>
          <c:h val="0.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('Preiskanost KD'!$B$7,'Preiskanost KD'!$B$8,'Preiskanost KD'!$B$9,'Preiskanost KD'!$B$10,'Preiskanost KD'!$B$11)</c:f>
              <c:numCache/>
            </c:numRef>
          </c:cat>
          <c:val>
            <c:numRef>
              <c:f>('Preiskanost KD'!$M$7,'Preiskanost KD'!$M$8,'Preiskanost KD'!$M$9,'Preiskanost KD'!$M$10,'Preiskanost KD'!$M$11)</c:f>
              <c:numCache/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0013964"/>
        <c:crosses val="autoZero"/>
        <c:auto val="0"/>
        <c:lblOffset val="100"/>
        <c:noMultiLvlLbl val="0"/>
      </c:catAx>
      <c:valAx>
        <c:axId val="50013964"/>
        <c:scaling>
          <c:orientation val="minMax"/>
          <c:max val="1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5557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Kazniva dejanja po mesecih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'Preiskanost KD'!#REF!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('Preiskanost KD'!#REF!,'Preiskanost KD'!#REF!,'Preiskanost KD'!#REF!,'Preiskanost KD'!#REF!,'Preiskanost KD'!#REF!,'Preiskanost KD'!#REF!,'Preiskanost KD'!#REF!,'Preiskanost KD'!#REF!,'Preiskanost KD'!#REF!,'Preiskanost KD'!#REF!,'Preiskanost KD'!#REF!,'Preiskanost KD'!#REF!)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('Preiskanost KD'!#REF!,'Preiskanost KD'!#REF!,'Preiskanost KD'!#REF!,'Preiskanost KD'!#REF!,'Preiskanost KD'!#REF!,'Preiskanost KD'!#REF!,'Preiskanost KD'!#REF!,'Preiskanost KD'!#REF!,'Preiskanost KD'!#REF!,'Preiskanost KD'!#REF!,'Preiskanost KD'!#REF!,'Preiskanost KD'!#REF!)</c:f>
              <c:numCache>
                <c:ptCount val="1"/>
                <c:pt idx="0">
                  <c:v>1</c:v>
                </c:pt>
              </c:numCache>
            </c:numRef>
          </c:val>
        </c:ser>
        <c:axId val="47472493"/>
        <c:axId val="24599254"/>
      </c:areaChart>
      <c:barChart>
        <c:barDir val="col"/>
        <c:grouping val="clustered"/>
        <c:varyColors val="0"/>
        <c:ser>
          <c:idx val="0"/>
          <c:order val="1"/>
          <c:tx>
            <c:strRef>
              <c:f>'Preiskanost KD'!#REF!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('Preiskanost KD'!#REF!,'Preiskanost KD'!#REF!,'Preiskanost KD'!#REF!,'Preiskanost KD'!#REF!,'Preiskanost KD'!#REF!,'Preiskanost KD'!#REF!,'Preiskanost KD'!#REF!,'Preiskanost KD'!#REF!,'Preiskanost KD'!#REF!,'Preiskanost KD'!#REF!,'Preiskanost KD'!#REF!,'Preiskanost KD'!#REF!)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('Preiskanost KD'!#REF!,'Preiskanost KD'!#REF!,'Preiskanost KD'!#REF!,'Preiskanost KD'!#REF!,'Preiskanost KD'!#REF!,'Preiskanost KD'!#REF!,'Preiskanost KD'!#REF!,'Preiskanost KD'!#REF!,'Preiskanost KD'!#REF!,'Preiskanost KD'!#REF!,'Preiskanost KD'!#REF!,'Preiskanost KD'!#REF!)</c:f>
              <c:numCache>
                <c:ptCount val="1"/>
                <c:pt idx="0">
                  <c:v>1</c:v>
                </c:pt>
              </c:numCache>
            </c:numRef>
          </c:val>
        </c:ser>
        <c:axId val="20066695"/>
        <c:axId val="46382528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99254"/>
        <c:crosses val="autoZero"/>
        <c:auto val="0"/>
        <c:lblOffset val="100"/>
        <c:noMultiLvlLbl val="0"/>
      </c:catAx>
      <c:valAx>
        <c:axId val="245992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72493"/>
        <c:crossesAt val="1"/>
        <c:crossBetween val="between"/>
        <c:dispUnits/>
      </c:valAx>
      <c:catAx>
        <c:axId val="20066695"/>
        <c:scaling>
          <c:orientation val="minMax"/>
        </c:scaling>
        <c:axPos val="b"/>
        <c:delete val="1"/>
        <c:majorTickMark val="in"/>
        <c:minorTickMark val="none"/>
        <c:tickLblPos val="nextTo"/>
        <c:crossAx val="46382528"/>
        <c:crosses val="autoZero"/>
        <c:auto val="0"/>
        <c:lblOffset val="100"/>
        <c:noMultiLvlLbl val="0"/>
      </c:catAx>
      <c:valAx>
        <c:axId val="46382528"/>
        <c:scaling>
          <c:orientation val="minMax"/>
        </c:scaling>
        <c:axPos val="l"/>
        <c:delete val="1"/>
        <c:majorTickMark val="in"/>
        <c:minorTickMark val="none"/>
        <c:tickLblPos val="nextTo"/>
        <c:crossAx val="20066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KRŠITVE JRM PO POSAMEZNIH ZAKONIH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65"/>
          <c:w val="0.7265"/>
          <c:h val="0.80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'JRM '!$D$4</c:f>
              <c:strCache>
                <c:ptCount val="1"/>
                <c:pt idx="0">
                  <c:v>JRM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/>
            </c:numRef>
          </c:cat>
          <c:val>
            <c:numRef>
              <c:f>'JRM '!$D$5:$D$9</c:f>
              <c:numCache/>
            </c:numRef>
          </c:val>
          <c:shape val="box"/>
        </c:ser>
        <c:ser>
          <c:idx val="1"/>
          <c:order val="1"/>
          <c:tx>
            <c:strRef>
              <c:f>'JRM '!$F$4</c:f>
              <c:strCache>
                <c:ptCount val="1"/>
                <c:pt idx="0">
                  <c:v>EKSPLOZIVI IN PIR.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/>
            </c:numRef>
          </c:cat>
          <c:val>
            <c:numRef>
              <c:f>'JRM '!$F$5:$F$9</c:f>
              <c:numCache/>
            </c:numRef>
          </c:val>
          <c:shape val="box"/>
        </c:ser>
        <c:ser>
          <c:idx val="2"/>
          <c:order val="2"/>
          <c:tx>
            <c:strRef>
              <c:f>'JRM '!$H$4</c:f>
              <c:strCache>
                <c:ptCount val="1"/>
                <c:pt idx="0">
                  <c:v>TUJCI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/>
            </c:numRef>
          </c:cat>
          <c:val>
            <c:numRef>
              <c:f>'JRM '!$H$5:$H$9</c:f>
              <c:numCache/>
            </c:numRef>
          </c:val>
          <c:shape val="box"/>
        </c:ser>
        <c:ser>
          <c:idx val="3"/>
          <c:order val="3"/>
          <c:tx>
            <c:strRef>
              <c:f>'JRM '!$J$4</c:f>
              <c:strCache>
                <c:ptCount val="1"/>
                <c:pt idx="0">
                  <c:v>OROŽJE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'JRM '!$A$5:$A$9</c:f>
              <c:numCache/>
            </c:numRef>
          </c:cat>
          <c:val>
            <c:numRef>
              <c:f>'JRM '!$J$5:$J$9</c:f>
              <c:numCache/>
            </c:numRef>
          </c:val>
          <c:shape val="box"/>
        </c:ser>
        <c:ser>
          <c:idx val="4"/>
          <c:order val="4"/>
          <c:tx>
            <c:strRef>
              <c:f>'JRM '!$L$4</c:f>
              <c:strCache>
                <c:ptCount val="1"/>
                <c:pt idx="0">
                  <c:v>PREP. DROGE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/>
            </c:numRef>
          </c:cat>
          <c:val>
            <c:numRef>
              <c:f>'JRM '!$L$5:$L$9</c:f>
              <c:numCache/>
            </c:numRef>
          </c:val>
          <c:shape val="box"/>
        </c:ser>
        <c:ser>
          <c:idx val="5"/>
          <c:order val="5"/>
          <c:tx>
            <c:strRef>
              <c:f>'JRM '!$N$4</c:f>
              <c:strCache>
                <c:ptCount val="1"/>
                <c:pt idx="0">
                  <c:v>OSTALO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'JRM '!$A$5:$A$9</c:f>
              <c:numCache/>
            </c:numRef>
          </c:cat>
          <c:val>
            <c:numRef>
              <c:f>'JRM '!$N$5:$N$9</c:f>
              <c:numCache/>
            </c:numRef>
          </c:val>
          <c:shape val="box"/>
        </c:ser>
        <c:overlap val="100"/>
        <c:shape val="box"/>
        <c:axId val="14789569"/>
        <c:axId val="65997258"/>
      </c:bar3D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65997258"/>
        <c:crosses val="autoZero"/>
        <c:auto val="0"/>
        <c:lblOffset val="100"/>
        <c:noMultiLvlLbl val="0"/>
      </c:catAx>
      <c:valAx>
        <c:axId val="6599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78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22</xdr:row>
      <xdr:rowOff>38100</xdr:rowOff>
    </xdr:from>
    <xdr:to>
      <xdr:col>21</xdr:col>
      <xdr:colOff>0</xdr:colOff>
      <xdr:row>45</xdr:row>
      <xdr:rowOff>142875</xdr:rowOff>
    </xdr:to>
    <xdr:graphicFrame>
      <xdr:nvGraphicFramePr>
        <xdr:cNvPr id="1" name="Chart 4"/>
        <xdr:cNvGraphicFramePr/>
      </xdr:nvGraphicFramePr>
      <xdr:xfrm>
        <a:off x="9534525" y="4457700"/>
        <a:ext cx="34385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22</xdr:row>
      <xdr:rowOff>38100</xdr:rowOff>
    </xdr:from>
    <xdr:to>
      <xdr:col>8</xdr:col>
      <xdr:colOff>123825</xdr:colOff>
      <xdr:row>45</xdr:row>
      <xdr:rowOff>171450</xdr:rowOff>
    </xdr:to>
    <xdr:graphicFrame>
      <xdr:nvGraphicFramePr>
        <xdr:cNvPr id="2" name="Chart 5"/>
        <xdr:cNvGraphicFramePr/>
      </xdr:nvGraphicFramePr>
      <xdr:xfrm>
        <a:off x="2790825" y="4457700"/>
        <a:ext cx="30099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22</xdr:row>
      <xdr:rowOff>9525</xdr:rowOff>
    </xdr:from>
    <xdr:to>
      <xdr:col>14</xdr:col>
      <xdr:colOff>381000</xdr:colOff>
      <xdr:row>45</xdr:row>
      <xdr:rowOff>171450</xdr:rowOff>
    </xdr:to>
    <xdr:graphicFrame>
      <xdr:nvGraphicFramePr>
        <xdr:cNvPr id="3" name="Chart 6"/>
        <xdr:cNvGraphicFramePr/>
      </xdr:nvGraphicFramePr>
      <xdr:xfrm>
        <a:off x="5810250" y="4429125"/>
        <a:ext cx="36195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2</xdr:col>
      <xdr:colOff>390525</xdr:colOff>
      <xdr:row>45</xdr:row>
      <xdr:rowOff>152400</xdr:rowOff>
    </xdr:to>
    <xdr:graphicFrame>
      <xdr:nvGraphicFramePr>
        <xdr:cNvPr id="4" name="Chart 7"/>
        <xdr:cNvGraphicFramePr/>
      </xdr:nvGraphicFramePr>
      <xdr:xfrm>
        <a:off x="0" y="4457700"/>
        <a:ext cx="277177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47625</xdr:rowOff>
    </xdr:from>
    <xdr:to>
      <xdr:col>9</xdr:col>
      <xdr:colOff>152400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828675" y="1828800"/>
        <a:ext cx="7267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114300</xdr:rowOff>
    </xdr:from>
    <xdr:to>
      <xdr:col>10</xdr:col>
      <xdr:colOff>400050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0" y="2590800"/>
        <a:ext cx="6381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13</xdr:row>
      <xdr:rowOff>133350</xdr:rowOff>
    </xdr:from>
    <xdr:to>
      <xdr:col>23</xdr:col>
      <xdr:colOff>285750</xdr:colOff>
      <xdr:row>32</xdr:row>
      <xdr:rowOff>9525</xdr:rowOff>
    </xdr:to>
    <xdr:graphicFrame>
      <xdr:nvGraphicFramePr>
        <xdr:cNvPr id="2" name="Chart 3"/>
        <xdr:cNvGraphicFramePr/>
      </xdr:nvGraphicFramePr>
      <xdr:xfrm>
        <a:off x="6391275" y="2609850"/>
        <a:ext cx="60960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33</xdr:row>
      <xdr:rowOff>0</xdr:rowOff>
    </xdr:from>
    <xdr:to>
      <xdr:col>23</xdr:col>
      <xdr:colOff>419100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1390650" y="5429250"/>
        <a:ext cx="1122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9</xdr:row>
      <xdr:rowOff>142875</xdr:rowOff>
    </xdr:from>
    <xdr:to>
      <xdr:col>15</xdr:col>
      <xdr:colOff>152400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524625" y="1733550"/>
        <a:ext cx="6800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27</xdr:row>
      <xdr:rowOff>47625</xdr:rowOff>
    </xdr:from>
    <xdr:to>
      <xdr:col>15</xdr:col>
      <xdr:colOff>133350</xdr:colOff>
      <xdr:row>44</xdr:row>
      <xdr:rowOff>47625</xdr:rowOff>
    </xdr:to>
    <xdr:graphicFrame>
      <xdr:nvGraphicFramePr>
        <xdr:cNvPr id="2" name="Chart 4"/>
        <xdr:cNvGraphicFramePr/>
      </xdr:nvGraphicFramePr>
      <xdr:xfrm>
        <a:off x="6743700" y="4514850"/>
        <a:ext cx="65627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666750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1838325"/>
        <a:ext cx="5876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9</xdr:row>
      <xdr:rowOff>123825</xdr:rowOff>
    </xdr:from>
    <xdr:to>
      <xdr:col>12</xdr:col>
      <xdr:colOff>200025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781675" y="1828800"/>
        <a:ext cx="58197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X22" sqref="X22"/>
    </sheetView>
  </sheetViews>
  <sheetFormatPr defaultColWidth="8.796875" defaultRowHeight="14.25"/>
  <cols>
    <col min="1" max="1" width="13.59765625" style="1" customWidth="1"/>
    <col min="2" max="2" width="11.3984375" style="1" customWidth="1"/>
    <col min="3" max="5" width="5.69921875" style="1" customWidth="1"/>
    <col min="6" max="6" width="6.09765625" style="1" customWidth="1"/>
    <col min="7" max="9" width="5.69921875" style="1" customWidth="1"/>
    <col min="10" max="10" width="6.296875" style="1" customWidth="1"/>
    <col min="11" max="13" width="5.69921875" style="1" customWidth="1"/>
    <col min="14" max="14" width="6.296875" style="1" customWidth="1"/>
    <col min="15" max="17" width="5.69921875" style="1" customWidth="1"/>
    <col min="18" max="18" width="6.296875" style="1" customWidth="1"/>
    <col min="19" max="20" width="5.69921875" style="1" customWidth="1"/>
    <col min="21" max="21" width="6.3984375" style="1" customWidth="1"/>
    <col min="22" max="27" width="5.69921875" style="1" customWidth="1"/>
    <col min="28" max="16384" width="9" style="1" customWidth="1"/>
  </cols>
  <sheetData>
    <row r="1" spans="2:20" ht="12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0" s="2" customFormat="1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6.5" customHeight="1" thickBot="1">
      <c r="A3" s="2"/>
      <c r="B3" s="27"/>
      <c r="C3" s="28"/>
      <c r="D3" s="28"/>
      <c r="E3" s="29"/>
      <c r="F3" s="28"/>
      <c r="G3" s="28"/>
      <c r="H3" s="29"/>
      <c r="I3" s="28"/>
      <c r="J3" s="28"/>
      <c r="K3" s="29"/>
      <c r="L3" s="28"/>
      <c r="M3" s="28"/>
      <c r="N3" s="29"/>
      <c r="O3" s="28"/>
      <c r="P3" s="28"/>
      <c r="Q3" s="29"/>
      <c r="R3" s="28"/>
      <c r="S3" s="28"/>
      <c r="T3" s="29"/>
    </row>
    <row r="4" spans="2:23" s="47" customFormat="1" ht="17.25" customHeight="1" thickBot="1" thickTop="1">
      <c r="B4" s="260" t="s">
        <v>46</v>
      </c>
      <c r="C4" s="261"/>
      <c r="D4" s="261"/>
      <c r="E4" s="261"/>
      <c r="F4" s="261"/>
      <c r="G4" s="261"/>
      <c r="H4" s="261"/>
      <c r="I4" s="260" t="s">
        <v>47</v>
      </c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 t="s">
        <v>23</v>
      </c>
      <c r="V4" s="263"/>
      <c r="W4" s="264"/>
    </row>
    <row r="5" spans="1:23" s="10" customFormat="1" ht="24.75" customHeight="1" thickTop="1">
      <c r="A5" s="48"/>
      <c r="B5" s="248" t="s">
        <v>52</v>
      </c>
      <c r="C5" s="249"/>
      <c r="D5" s="250"/>
      <c r="E5" s="251" t="s">
        <v>63</v>
      </c>
      <c r="F5" s="252"/>
      <c r="G5" s="49" t="s">
        <v>48</v>
      </c>
      <c r="H5" s="50"/>
      <c r="I5" s="253" t="s">
        <v>1</v>
      </c>
      <c r="J5" s="254"/>
      <c r="K5" s="255"/>
      <c r="L5" s="253" t="s">
        <v>49</v>
      </c>
      <c r="M5" s="254"/>
      <c r="N5" s="255"/>
      <c r="O5" s="257" t="s">
        <v>64</v>
      </c>
      <c r="P5" s="258"/>
      <c r="Q5" s="259"/>
      <c r="R5" s="251" t="s">
        <v>65</v>
      </c>
      <c r="S5" s="256"/>
      <c r="T5" s="252"/>
      <c r="U5" s="251" t="s">
        <v>54</v>
      </c>
      <c r="V5" s="256"/>
      <c r="W5" s="252"/>
    </row>
    <row r="6" spans="1:23" s="10" customFormat="1" ht="13.5" customHeight="1" thickBot="1">
      <c r="A6" s="51"/>
      <c r="B6" s="52">
        <v>2009</v>
      </c>
      <c r="C6" s="53">
        <v>2010</v>
      </c>
      <c r="D6" s="54" t="s">
        <v>50</v>
      </c>
      <c r="E6" s="52">
        <v>2009</v>
      </c>
      <c r="F6" s="53">
        <v>2010</v>
      </c>
      <c r="G6" s="52">
        <v>2009</v>
      </c>
      <c r="H6" s="53">
        <v>2010</v>
      </c>
      <c r="I6" s="52">
        <v>2009</v>
      </c>
      <c r="J6" s="53">
        <v>2010</v>
      </c>
      <c r="K6" s="54" t="s">
        <v>50</v>
      </c>
      <c r="L6" s="52">
        <v>2009</v>
      </c>
      <c r="M6" s="53">
        <v>2010</v>
      </c>
      <c r="N6" s="54" t="s">
        <v>50</v>
      </c>
      <c r="O6" s="52">
        <v>2009</v>
      </c>
      <c r="P6" s="53">
        <v>2010</v>
      </c>
      <c r="Q6" s="54" t="s">
        <v>50</v>
      </c>
      <c r="R6" s="52">
        <v>2009</v>
      </c>
      <c r="S6" s="53">
        <v>2010</v>
      </c>
      <c r="T6" s="55" t="s">
        <v>2</v>
      </c>
      <c r="U6" s="53">
        <v>2009</v>
      </c>
      <c r="V6" s="53">
        <v>2010</v>
      </c>
      <c r="W6" s="56" t="s">
        <v>50</v>
      </c>
    </row>
    <row r="7" spans="1:23" s="57" customFormat="1" ht="16.5" customHeight="1" thickBot="1" thickTop="1">
      <c r="A7" s="30" t="s">
        <v>61</v>
      </c>
      <c r="B7" s="31">
        <v>7258</v>
      </c>
      <c r="C7" s="32">
        <v>7008</v>
      </c>
      <c r="D7" s="33">
        <f>C7*100/B7-100</f>
        <v>-3.4444750620005493</v>
      </c>
      <c r="E7" s="34">
        <v>3592</v>
      </c>
      <c r="F7" s="35">
        <v>3439</v>
      </c>
      <c r="G7" s="36">
        <f>E7/B7</f>
        <v>0.4949021769082392</v>
      </c>
      <c r="H7" s="36">
        <f>F7/C7</f>
        <v>0.4907248858447489</v>
      </c>
      <c r="I7" s="31">
        <v>1924</v>
      </c>
      <c r="J7" s="32">
        <v>1983</v>
      </c>
      <c r="K7" s="130">
        <f>J7*100/I7-100</f>
        <v>3.0665280665280648</v>
      </c>
      <c r="L7" s="31">
        <v>21469</v>
      </c>
      <c r="M7" s="32">
        <v>19935</v>
      </c>
      <c r="N7" s="33">
        <f>M7*100/L7-100</f>
        <v>-7.145186082258135</v>
      </c>
      <c r="O7" s="31">
        <v>248</v>
      </c>
      <c r="P7" s="32">
        <v>191</v>
      </c>
      <c r="Q7" s="33">
        <f>P7*100/O7-100</f>
        <v>-22.983870967741936</v>
      </c>
      <c r="R7" s="31">
        <v>2240</v>
      </c>
      <c r="S7" s="32">
        <v>2045</v>
      </c>
      <c r="T7" s="130">
        <f>S7*100/R7-100</f>
        <v>-8.705357142857139</v>
      </c>
      <c r="U7" s="32">
        <v>3395</v>
      </c>
      <c r="V7" s="32">
        <v>3401</v>
      </c>
      <c r="W7" s="130">
        <f>V7*100/U7-100</f>
        <v>0.1767304860088359</v>
      </c>
    </row>
    <row r="8" spans="1:20" ht="16.5" customHeight="1" thickTop="1">
      <c r="A8" s="2"/>
      <c r="B8" s="27"/>
      <c r="C8" s="28"/>
      <c r="D8" s="28"/>
      <c r="E8" s="29"/>
      <c r="F8" s="28"/>
      <c r="G8" s="28"/>
      <c r="H8" s="29"/>
      <c r="I8" s="28"/>
      <c r="J8" s="28"/>
      <c r="K8" s="29"/>
      <c r="L8" s="28"/>
      <c r="M8" s="28"/>
      <c r="N8" s="29"/>
      <c r="O8" s="28"/>
      <c r="P8" s="28"/>
      <c r="Q8" s="29"/>
      <c r="R8" s="28"/>
      <c r="S8" s="28"/>
      <c r="T8" s="29"/>
    </row>
    <row r="9" spans="2:20" ht="11.25" customHeight="1">
      <c r="B9" s="20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4" ht="12" customHeight="1">
      <c r="A10" s="247" t="s">
        <v>45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</row>
    <row r="11" spans="1:24" ht="18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</row>
    <row r="12" spans="1:21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ht="12" thickBot="1"/>
    <row r="14" spans="1:21" s="10" customFormat="1" ht="52.5" customHeight="1" thickBot="1" thickTop="1">
      <c r="A14" s="58"/>
      <c r="B14" s="206" t="s">
        <v>51</v>
      </c>
      <c r="C14" s="207" t="s">
        <v>4</v>
      </c>
      <c r="D14" s="208"/>
      <c r="E14" s="209"/>
      <c r="F14" s="210" t="s">
        <v>44</v>
      </c>
      <c r="G14" s="207" t="s">
        <v>5</v>
      </c>
      <c r="H14" s="208"/>
      <c r="I14" s="209"/>
      <c r="J14" s="210" t="s">
        <v>44</v>
      </c>
      <c r="K14" s="207" t="s">
        <v>6</v>
      </c>
      <c r="L14" s="208"/>
      <c r="M14" s="209"/>
      <c r="N14" s="210" t="s">
        <v>44</v>
      </c>
      <c r="O14" s="207" t="s">
        <v>7</v>
      </c>
      <c r="P14" s="208"/>
      <c r="Q14" s="209"/>
      <c r="R14" s="210" t="s">
        <v>44</v>
      </c>
      <c r="S14" s="207" t="s">
        <v>8</v>
      </c>
      <c r="T14" s="209"/>
      <c r="U14" s="211" t="s">
        <v>44</v>
      </c>
    </row>
    <row r="15" spans="1:21" s="10" customFormat="1" ht="12.75" thickTop="1">
      <c r="A15" s="201" t="s">
        <v>9</v>
      </c>
      <c r="B15" s="180">
        <v>2010377</v>
      </c>
      <c r="C15" s="181">
        <v>89489</v>
      </c>
      <c r="D15" s="182"/>
      <c r="E15" s="183"/>
      <c r="F15" s="184">
        <f>C15/(B15/10000)</f>
        <v>445.1354148997924</v>
      </c>
      <c r="G15" s="181">
        <v>54109</v>
      </c>
      <c r="H15" s="182"/>
      <c r="I15" s="183"/>
      <c r="J15" s="184">
        <f>G15/(B15/10000)</f>
        <v>269.1485228889905</v>
      </c>
      <c r="K15" s="181">
        <v>29332</v>
      </c>
      <c r="L15" s="182"/>
      <c r="M15" s="183"/>
      <c r="N15" s="184">
        <f>K15/(B15/10000)</f>
        <v>145.90298237594243</v>
      </c>
      <c r="O15" s="181">
        <v>21347</v>
      </c>
      <c r="P15" s="182"/>
      <c r="Q15" s="183"/>
      <c r="R15" s="184">
        <f>O15/(B15/10000)</f>
        <v>106.18406398401892</v>
      </c>
      <c r="S15" s="181">
        <v>138</v>
      </c>
      <c r="T15" s="183"/>
      <c r="U15" s="185">
        <f>S15/(B15/10000)</f>
        <v>0.6864384142874694</v>
      </c>
    </row>
    <row r="16" spans="1:21" s="10" customFormat="1" ht="12">
      <c r="A16" s="202"/>
      <c r="B16" s="186"/>
      <c r="C16" s="145"/>
      <c r="D16" s="145"/>
      <c r="E16" s="145"/>
      <c r="F16" s="187"/>
      <c r="G16" s="145"/>
      <c r="H16" s="145"/>
      <c r="I16" s="145"/>
      <c r="J16" s="187"/>
      <c r="K16" s="145"/>
      <c r="L16" s="145"/>
      <c r="M16" s="145"/>
      <c r="N16" s="187"/>
      <c r="O16" s="145"/>
      <c r="P16" s="145"/>
      <c r="Q16" s="145"/>
      <c r="R16" s="187"/>
      <c r="S16" s="145"/>
      <c r="T16" s="145"/>
      <c r="U16" s="188"/>
    </row>
    <row r="17" spans="1:21" s="10" customFormat="1" ht="12">
      <c r="A17" s="201" t="s">
        <v>10</v>
      </c>
      <c r="B17" s="189">
        <v>310743</v>
      </c>
      <c r="C17" s="190">
        <v>12429</v>
      </c>
      <c r="D17" s="145"/>
      <c r="E17" s="191"/>
      <c r="F17" s="192">
        <f>C17/(B17/10000)</f>
        <v>399.97682972745963</v>
      </c>
      <c r="G17" s="190">
        <v>9296</v>
      </c>
      <c r="H17" s="145"/>
      <c r="I17" s="191"/>
      <c r="J17" s="192">
        <f>G17/(B17/10000)</f>
        <v>299.1539632429371</v>
      </c>
      <c r="K17" s="190">
        <v>4969</v>
      </c>
      <c r="L17" s="145"/>
      <c r="M17" s="191"/>
      <c r="N17" s="192">
        <f>K17/(B17/10000)</f>
        <v>159.907061462366</v>
      </c>
      <c r="O17" s="190">
        <v>4482</v>
      </c>
      <c r="P17" s="145"/>
      <c r="Q17" s="191"/>
      <c r="R17" s="192">
        <f>O17/(B17/10000)</f>
        <v>144.23494656355894</v>
      </c>
      <c r="S17" s="190">
        <v>18</v>
      </c>
      <c r="T17" s="191"/>
      <c r="U17" s="188">
        <f>S17/(B17/10000)</f>
        <v>0.5792568135082689</v>
      </c>
    </row>
    <row r="18" spans="1:21" s="10" customFormat="1" ht="12">
      <c r="A18" s="201" t="s">
        <v>58</v>
      </c>
      <c r="B18" s="189">
        <v>110904</v>
      </c>
      <c r="C18" s="190">
        <v>7008</v>
      </c>
      <c r="D18" s="145"/>
      <c r="E18" s="191"/>
      <c r="F18" s="192">
        <f>C18/(B18/10000)</f>
        <v>631.8978576065787</v>
      </c>
      <c r="G18" s="190">
        <v>3401</v>
      </c>
      <c r="H18" s="145"/>
      <c r="I18" s="191"/>
      <c r="J18" s="192">
        <f>G18/(B18/10000)</f>
        <v>306.6616172545625</v>
      </c>
      <c r="K18" s="190">
        <v>2447</v>
      </c>
      <c r="L18" s="145"/>
      <c r="M18" s="191"/>
      <c r="N18" s="192">
        <f>K18/(B18/10000)</f>
        <v>220.6412753372286</v>
      </c>
      <c r="O18" s="190">
        <v>1983</v>
      </c>
      <c r="P18" s="145"/>
      <c r="Q18" s="191"/>
      <c r="R18" s="192">
        <f>O18/(B18/10000)</f>
        <v>178.80328933131355</v>
      </c>
      <c r="S18" s="190">
        <v>5</v>
      </c>
      <c r="T18" s="191"/>
      <c r="U18" s="188">
        <f>S18/(B18/10000)</f>
        <v>0.4508403664430498</v>
      </c>
    </row>
    <row r="19" spans="1:21" s="10" customFormat="1" ht="12">
      <c r="A19" s="203"/>
      <c r="B19" s="193"/>
      <c r="C19" s="194"/>
      <c r="D19" s="194"/>
      <c r="E19" s="194"/>
      <c r="F19" s="187"/>
      <c r="G19" s="145"/>
      <c r="H19" s="145"/>
      <c r="I19" s="145"/>
      <c r="J19" s="193"/>
      <c r="K19" s="186"/>
      <c r="L19" s="186"/>
      <c r="M19" s="59"/>
      <c r="N19" s="193"/>
      <c r="O19" s="186"/>
      <c r="P19" s="59"/>
      <c r="Q19" s="59"/>
      <c r="R19" s="193"/>
      <c r="S19" s="186"/>
      <c r="T19" s="59"/>
      <c r="U19" s="195"/>
    </row>
    <row r="20" spans="1:21" s="10" customFormat="1" ht="12">
      <c r="A20" s="204" t="s">
        <v>11</v>
      </c>
      <c r="B20" s="189">
        <v>564315</v>
      </c>
      <c r="C20" s="190">
        <v>43839</v>
      </c>
      <c r="D20" s="145"/>
      <c r="E20" s="191"/>
      <c r="F20" s="187">
        <f>C20/(B20/10000)</f>
        <v>776.8533531804046</v>
      </c>
      <c r="G20" s="190">
        <v>16732</v>
      </c>
      <c r="H20" s="145"/>
      <c r="I20" s="191"/>
      <c r="J20" s="187">
        <f>G20/(B20/10000)</f>
        <v>296.5010676661085</v>
      </c>
      <c r="K20" s="190">
        <v>9623</v>
      </c>
      <c r="L20" s="145"/>
      <c r="M20" s="191"/>
      <c r="N20" s="187">
        <f>K20/(B20/10000)</f>
        <v>170.52532716656478</v>
      </c>
      <c r="O20" s="190">
        <v>6416</v>
      </c>
      <c r="P20" s="145"/>
      <c r="Q20" s="191"/>
      <c r="R20" s="187">
        <f>O20/(B20/10000)</f>
        <v>113.6953651772503</v>
      </c>
      <c r="S20" s="190">
        <v>40</v>
      </c>
      <c r="T20" s="191"/>
      <c r="U20" s="188">
        <f>S20/(B20/10000)</f>
        <v>0.7088239724267474</v>
      </c>
    </row>
    <row r="21" spans="1:21" s="10" customFormat="1" ht="12.75" thickBot="1">
      <c r="A21" s="205" t="s">
        <v>59</v>
      </c>
      <c r="B21" s="196">
        <v>267369</v>
      </c>
      <c r="C21" s="197">
        <v>32042</v>
      </c>
      <c r="D21" s="150"/>
      <c r="E21" s="198"/>
      <c r="F21" s="199">
        <f>C21/(B21/10000)</f>
        <v>1198.4186648414739</v>
      </c>
      <c r="G21" s="197">
        <v>10538</v>
      </c>
      <c r="H21" s="150"/>
      <c r="I21" s="198"/>
      <c r="J21" s="199">
        <f>G21/(B21/10000)</f>
        <v>394.1369418294567</v>
      </c>
      <c r="K21" s="197">
        <v>6108</v>
      </c>
      <c r="L21" s="150"/>
      <c r="M21" s="198"/>
      <c r="N21" s="199">
        <f>K21/(B21/10000)</f>
        <v>228.4483242260696</v>
      </c>
      <c r="O21" s="197">
        <v>3711</v>
      </c>
      <c r="P21" s="150"/>
      <c r="Q21" s="198"/>
      <c r="R21" s="199">
        <f>O21/(B21/10000)</f>
        <v>138.7969435499254</v>
      </c>
      <c r="S21" s="197">
        <v>9</v>
      </c>
      <c r="T21" s="198"/>
      <c r="U21" s="200">
        <f>S21/(B21/10000)</f>
        <v>0.336613444340967</v>
      </c>
    </row>
    <row r="22" ht="12" thickTop="1"/>
  </sheetData>
  <mergeCells count="11">
    <mergeCell ref="I4:T4"/>
    <mergeCell ref="B4:H4"/>
    <mergeCell ref="U4:W4"/>
    <mergeCell ref="A10:X11"/>
    <mergeCell ref="B5:D5"/>
    <mergeCell ref="E5:F5"/>
    <mergeCell ref="I5:K5"/>
    <mergeCell ref="L5:N5"/>
    <mergeCell ref="R5:T5"/>
    <mergeCell ref="U5:W5"/>
    <mergeCell ref="O5:Q5"/>
  </mergeCells>
  <printOptions horizontalCentered="1"/>
  <pageMargins left="0.75" right="0.75" top="0.76" bottom="0.58" header="0.38" footer="0"/>
  <pageSetup horizontalDpi="600" verticalDpi="600" orientation="landscape" paperSize="9" scale="85" r:id="rId2"/>
  <headerFooter alignWithMargins="0">
    <oddHeader>&amp;C&amp;"Arial CE,Krepko"&amp;14PRILOGA: STATISTIČNI PODATKI PO POSAMEZNIH PODROČJIH VARNOSTI ZA LETO 2010</oddHeader>
    <oddFooter>&amp;L&amp;9Vir podatkov o številu prebivalcev: Statistični urad RS, Prebivalstvo Slovenije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"/>
  <sheetViews>
    <sheetView workbookViewId="0" topLeftCell="A1">
      <selection activeCell="L41" sqref="L41"/>
    </sheetView>
  </sheetViews>
  <sheetFormatPr defaultColWidth="8.796875" defaultRowHeight="14.25"/>
  <cols>
    <col min="1" max="1" width="6.59765625" style="0" customWidth="1"/>
    <col min="2" max="2" width="11.69921875" style="0" customWidth="1"/>
    <col min="3" max="11" width="9.296875" style="0" customWidth="1"/>
  </cols>
  <sheetData>
    <row r="1" s="60" customFormat="1" ht="9.75" customHeight="1">
      <c r="G1" s="7"/>
    </row>
    <row r="2" s="60" customFormat="1" ht="9.75" customHeight="1">
      <c r="G2" s="7"/>
    </row>
    <row r="3" spans="8:10" s="60" customFormat="1" ht="9.75" customHeight="1">
      <c r="H3" s="8"/>
      <c r="I3" s="8"/>
      <c r="J3" s="9"/>
    </row>
    <row r="4" spans="2:5" s="60" customFormat="1" ht="12.75" customHeight="1">
      <c r="B4" s="63" t="s">
        <v>66</v>
      </c>
      <c r="C4" s="64"/>
      <c r="D4" s="65"/>
      <c r="E4" s="64"/>
    </row>
    <row r="5" s="60" customFormat="1" ht="9.75" customHeight="1" thickBot="1"/>
    <row r="6" spans="2:11" s="60" customFormat="1" ht="12.75" customHeight="1" thickTop="1">
      <c r="B6" s="66"/>
      <c r="C6" s="67" t="s">
        <v>16</v>
      </c>
      <c r="D6" s="68"/>
      <c r="E6" s="69"/>
      <c r="F6" s="67" t="s">
        <v>17</v>
      </c>
      <c r="G6" s="68"/>
      <c r="H6" s="69"/>
      <c r="I6" s="67" t="s">
        <v>18</v>
      </c>
      <c r="J6" s="68"/>
      <c r="K6" s="69"/>
    </row>
    <row r="7" spans="2:11" s="60" customFormat="1" ht="12" customHeight="1" thickBot="1">
      <c r="B7" s="70"/>
      <c r="C7" s="61">
        <v>2009</v>
      </c>
      <c r="D7" s="71">
        <v>2010</v>
      </c>
      <c r="E7" s="179" t="s">
        <v>19</v>
      </c>
      <c r="F7" s="61">
        <v>2009</v>
      </c>
      <c r="G7" s="71">
        <v>2010</v>
      </c>
      <c r="H7" s="179" t="s">
        <v>19</v>
      </c>
      <c r="I7" s="61">
        <v>2009</v>
      </c>
      <c r="J7" s="71">
        <v>2010</v>
      </c>
      <c r="K7" s="179" t="s">
        <v>19</v>
      </c>
    </row>
    <row r="8" spans="2:11" s="60" customFormat="1" ht="20.25" customHeight="1" thickBot="1" thickTop="1">
      <c r="B8" s="19" t="s">
        <v>3</v>
      </c>
      <c r="C8" s="177">
        <v>6659</v>
      </c>
      <c r="D8" s="134">
        <v>6397</v>
      </c>
      <c r="E8" s="225">
        <f>D8/C8-1</f>
        <v>-0.03934524703408915</v>
      </c>
      <c r="F8" s="177">
        <v>599</v>
      </c>
      <c r="G8" s="134">
        <v>611</v>
      </c>
      <c r="H8" s="225">
        <f>G8/F8-1</f>
        <v>0.02003338898163598</v>
      </c>
      <c r="I8" s="178">
        <v>356</v>
      </c>
      <c r="J8" s="133">
        <v>249</v>
      </c>
      <c r="K8" s="226">
        <f>J8/I8-1</f>
        <v>-0.300561797752809</v>
      </c>
    </row>
    <row r="9" spans="2:11" s="60" customFormat="1" ht="11.25" customHeight="1" thickTop="1">
      <c r="B9" s="7"/>
      <c r="C9" s="72"/>
      <c r="D9" s="72"/>
      <c r="E9" s="73"/>
      <c r="F9" s="72"/>
      <c r="G9" s="72"/>
      <c r="H9" s="73"/>
      <c r="I9" s="11"/>
      <c r="J9" s="11"/>
      <c r="K9" s="73"/>
    </row>
    <row r="10" spans="2:11" s="60" customFormat="1" ht="11.25" customHeight="1">
      <c r="B10" s="7"/>
      <c r="C10" s="72"/>
      <c r="D10" s="72"/>
      <c r="E10" s="73"/>
      <c r="F10" s="72"/>
      <c r="G10" s="72"/>
      <c r="H10" s="73"/>
      <c r="I10" s="11"/>
      <c r="J10" s="11"/>
      <c r="K10" s="73"/>
    </row>
    <row r="11" spans="2:11" ht="11.25" customHeight="1">
      <c r="B11" s="7"/>
      <c r="C11" s="24"/>
      <c r="D11" s="24"/>
      <c r="E11" s="25"/>
      <c r="F11" s="24"/>
      <c r="G11" s="24"/>
      <c r="H11" s="25"/>
      <c r="I11" s="6"/>
      <c r="J11" s="6"/>
      <c r="K11" s="25"/>
    </row>
    <row r="12" ht="9.75" customHeight="1"/>
    <row r="13" ht="11.2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2" customHeight="1"/>
    <row r="29" ht="11.2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10.5" customHeight="1"/>
    <row r="51" ht="15" customHeight="1"/>
  </sheetData>
  <printOptions horizontalCentered="1"/>
  <pageMargins left="0.75" right="0.75" top="0.72" bottom="0.53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33"/>
  <sheetViews>
    <sheetView zoomScaleSheetLayoutView="100" workbookViewId="0" topLeftCell="A85">
      <selection activeCell="Z25" sqref="Z25"/>
    </sheetView>
  </sheetViews>
  <sheetFormatPr defaultColWidth="8.796875" defaultRowHeight="14.25"/>
  <cols>
    <col min="1" max="1" width="11.59765625" style="1" customWidth="1"/>
    <col min="2" max="2" width="6.59765625" style="1" customWidth="1"/>
    <col min="3" max="3" width="5.296875" style="1" customWidth="1"/>
    <col min="4" max="5" width="5.59765625" style="1" customWidth="1"/>
    <col min="6" max="6" width="5.69921875" style="1" customWidth="1"/>
    <col min="7" max="8" width="5.296875" style="1" customWidth="1"/>
    <col min="9" max="10" width="5.8984375" style="1" customWidth="1"/>
    <col min="11" max="11" width="5.296875" style="1" customWidth="1"/>
    <col min="12" max="25" width="5" style="1" customWidth="1"/>
    <col min="26" max="16384" width="5.296875" style="1" customWidth="1"/>
  </cols>
  <sheetData>
    <row r="4" ht="12.75">
      <c r="B4" s="14" t="s">
        <v>69</v>
      </c>
    </row>
    <row r="5" ht="12" thickBot="1"/>
    <row r="6" spans="2:19" ht="24.75" customHeight="1" thickBot="1" thickTop="1">
      <c r="B6" s="38" t="s">
        <v>12</v>
      </c>
      <c r="C6" s="39"/>
      <c r="D6" s="40" t="s">
        <v>53</v>
      </c>
      <c r="E6" s="41"/>
      <c r="F6" s="39"/>
      <c r="G6" s="40" t="s">
        <v>13</v>
      </c>
      <c r="H6" s="41"/>
      <c r="I6" s="39"/>
      <c r="J6" s="40" t="s">
        <v>14</v>
      </c>
      <c r="K6" s="41"/>
      <c r="L6" s="39"/>
      <c r="M6" s="40" t="s">
        <v>15</v>
      </c>
      <c r="N6" s="41"/>
      <c r="O6" s="41"/>
      <c r="P6" s="39"/>
      <c r="Q6" s="40" t="s">
        <v>73</v>
      </c>
      <c r="R6" s="41"/>
      <c r="S6" s="220"/>
    </row>
    <row r="7" spans="2:19" ht="15" customHeight="1">
      <c r="B7" s="271">
        <v>2006</v>
      </c>
      <c r="C7" s="272"/>
      <c r="D7" s="268">
        <v>5243</v>
      </c>
      <c r="E7" s="269"/>
      <c r="F7" s="270"/>
      <c r="G7" s="139"/>
      <c r="H7" s="139"/>
      <c r="I7" s="140"/>
      <c r="J7" s="141">
        <v>1800</v>
      </c>
      <c r="K7" s="142"/>
      <c r="L7" s="143"/>
      <c r="M7" s="265">
        <f>J7/D7</f>
        <v>0.3433148960518787</v>
      </c>
      <c r="N7" s="266"/>
      <c r="O7" s="266"/>
      <c r="P7" s="267"/>
      <c r="Q7" s="141">
        <v>13242641</v>
      </c>
      <c r="R7" s="142"/>
      <c r="S7" s="221"/>
    </row>
    <row r="8" spans="2:19" ht="15" customHeight="1">
      <c r="B8" s="273">
        <v>2007</v>
      </c>
      <c r="C8" s="274"/>
      <c r="D8" s="144">
        <v>8240</v>
      </c>
      <c r="E8" s="145"/>
      <c r="F8" s="146"/>
      <c r="G8" s="147">
        <f>D8*100/D7-100</f>
        <v>57.16193019263781</v>
      </c>
      <c r="H8" s="147"/>
      <c r="I8" s="148"/>
      <c r="J8" s="144">
        <v>3031</v>
      </c>
      <c r="K8" s="145"/>
      <c r="L8" s="146"/>
      <c r="M8" s="275">
        <f>J8/D8</f>
        <v>0.3678398058252427</v>
      </c>
      <c r="N8" s="276"/>
      <c r="O8" s="276"/>
      <c r="P8" s="277"/>
      <c r="Q8" s="144">
        <v>15449431</v>
      </c>
      <c r="R8" s="145"/>
      <c r="S8" s="222"/>
    </row>
    <row r="9" spans="2:19" ht="15" customHeight="1">
      <c r="B9" s="273">
        <v>2008</v>
      </c>
      <c r="C9" s="274"/>
      <c r="D9" s="144">
        <v>7838</v>
      </c>
      <c r="E9" s="145"/>
      <c r="F9" s="146"/>
      <c r="G9" s="147">
        <f>D9*100/D8-100</f>
        <v>-4.878640776699029</v>
      </c>
      <c r="H9" s="147"/>
      <c r="I9" s="148"/>
      <c r="J9" s="144">
        <v>3653</v>
      </c>
      <c r="K9" s="145"/>
      <c r="L9" s="146"/>
      <c r="M9" s="275">
        <f>J9/D9</f>
        <v>0.4660627711150804</v>
      </c>
      <c r="N9" s="276"/>
      <c r="O9" s="276"/>
      <c r="P9" s="277"/>
      <c r="Q9" s="144">
        <v>11388679</v>
      </c>
      <c r="R9" s="145"/>
      <c r="S9" s="222"/>
    </row>
    <row r="10" spans="2:19" ht="15" customHeight="1" thickBot="1">
      <c r="B10" s="284">
        <v>2009</v>
      </c>
      <c r="C10" s="285"/>
      <c r="D10" s="42">
        <v>7258</v>
      </c>
      <c r="E10" s="43"/>
      <c r="F10" s="44"/>
      <c r="G10" s="45">
        <f>D10*100/D9-100</f>
        <v>-7.399846899719321</v>
      </c>
      <c r="H10" s="45"/>
      <c r="I10" s="46"/>
      <c r="J10" s="42">
        <v>3592</v>
      </c>
      <c r="K10" s="43"/>
      <c r="L10" s="44"/>
      <c r="M10" s="281">
        <f>J10/D10</f>
        <v>0.4949021769082392</v>
      </c>
      <c r="N10" s="282"/>
      <c r="O10" s="282"/>
      <c r="P10" s="283"/>
      <c r="Q10" s="149">
        <v>38777430</v>
      </c>
      <c r="R10" s="150"/>
      <c r="S10" s="223"/>
    </row>
    <row r="11" spans="2:19" ht="15" customHeight="1" thickBot="1" thickTop="1">
      <c r="B11" s="284">
        <v>2010</v>
      </c>
      <c r="C11" s="285"/>
      <c r="D11" s="149">
        <v>7008</v>
      </c>
      <c r="E11" s="150"/>
      <c r="F11" s="151"/>
      <c r="G11" s="152">
        <f>D11*100/D10-100</f>
        <v>-3.4444750620005493</v>
      </c>
      <c r="H11" s="152"/>
      <c r="I11" s="153"/>
      <c r="J11" s="149">
        <v>3439</v>
      </c>
      <c r="K11" s="150"/>
      <c r="L11" s="151"/>
      <c r="M11" s="278">
        <f>J11/D11</f>
        <v>0.4907248858447489</v>
      </c>
      <c r="N11" s="279"/>
      <c r="O11" s="279"/>
      <c r="P11" s="280"/>
      <c r="Q11" s="42">
        <v>26268259</v>
      </c>
      <c r="R11" s="43"/>
      <c r="S11" s="224"/>
    </row>
    <row r="12" spans="2:16" ht="15" customHeight="1" thickTop="1">
      <c r="B12" s="135"/>
      <c r="C12" s="135"/>
      <c r="D12" s="136"/>
      <c r="E12" s="136"/>
      <c r="F12" s="136"/>
      <c r="G12" s="137"/>
      <c r="H12" s="137"/>
      <c r="I12" s="137"/>
      <c r="J12" s="136"/>
      <c r="K12" s="136"/>
      <c r="L12" s="136"/>
      <c r="M12" s="138"/>
      <c r="N12" s="138"/>
      <c r="O12" s="138"/>
      <c r="P12" s="138"/>
    </row>
    <row r="13" spans="2:19" ht="15" customHeight="1">
      <c r="B13" s="135"/>
      <c r="C13" s="135"/>
      <c r="D13" s="136"/>
      <c r="E13" s="136"/>
      <c r="F13" s="136"/>
      <c r="G13" s="137"/>
      <c r="H13" s="137"/>
      <c r="I13" s="137"/>
      <c r="J13" s="136"/>
      <c r="K13" s="136"/>
      <c r="L13" s="136"/>
      <c r="M13" s="138"/>
      <c r="N13" s="138"/>
      <c r="O13" s="138"/>
      <c r="P13" s="138"/>
      <c r="Q13" s="136"/>
      <c r="R13" s="136"/>
      <c r="S13" s="136"/>
    </row>
    <row r="14" spans="2:19" ht="15" customHeight="1">
      <c r="B14" s="135"/>
      <c r="C14" s="135"/>
      <c r="D14" s="136"/>
      <c r="E14" s="136"/>
      <c r="F14" s="136"/>
      <c r="G14" s="137"/>
      <c r="H14" s="137"/>
      <c r="I14" s="137"/>
      <c r="J14" s="136"/>
      <c r="K14" s="136"/>
      <c r="L14" s="136"/>
      <c r="M14" s="138"/>
      <c r="N14" s="138"/>
      <c r="O14" s="138"/>
      <c r="P14" s="138"/>
      <c r="Q14" s="136"/>
      <c r="R14" s="136"/>
      <c r="S14" s="136"/>
    </row>
    <row r="15" spans="2:19" ht="15" customHeight="1">
      <c r="B15" s="135"/>
      <c r="C15" s="135"/>
      <c r="D15" s="136"/>
      <c r="E15" s="136"/>
      <c r="F15" s="136"/>
      <c r="G15" s="137"/>
      <c r="H15" s="137"/>
      <c r="I15" s="137"/>
      <c r="J15" s="136"/>
      <c r="K15" s="136"/>
      <c r="L15" s="136"/>
      <c r="M15" s="138"/>
      <c r="N15" s="138"/>
      <c r="O15" s="138"/>
      <c r="P15" s="138"/>
      <c r="Q15" s="136"/>
      <c r="R15" s="136"/>
      <c r="S15" s="136"/>
    </row>
    <row r="16" spans="2:14" ht="11.25" customHeight="1">
      <c r="B16" s="13"/>
      <c r="C16" s="3"/>
      <c r="D16" s="3"/>
      <c r="E16" s="4"/>
      <c r="F16" s="4"/>
      <c r="G16" s="3"/>
      <c r="H16" s="3"/>
      <c r="I16" s="4"/>
      <c r="J16" s="3"/>
      <c r="K16" s="3"/>
      <c r="L16" s="4"/>
      <c r="M16" s="5"/>
      <c r="N16" s="5"/>
    </row>
    <row r="17" spans="1:13" ht="11.25" customHeight="1">
      <c r="A17" s="13"/>
      <c r="B17" s="3"/>
      <c r="C17" s="3"/>
      <c r="D17" s="4"/>
      <c r="E17" s="4"/>
      <c r="F17" s="3"/>
      <c r="G17" s="3"/>
      <c r="H17" s="4"/>
      <c r="I17" s="3"/>
      <c r="J17" s="3"/>
      <c r="K17" s="4"/>
      <c r="L17" s="5"/>
      <c r="M17" s="5"/>
    </row>
    <row r="18" spans="1:13" ht="11.25" customHeight="1">
      <c r="A18" s="13"/>
      <c r="B18" s="3"/>
      <c r="C18" s="3"/>
      <c r="D18" s="4"/>
      <c r="E18" s="4"/>
      <c r="F18" s="3"/>
      <c r="G18" s="3"/>
      <c r="H18" s="4"/>
      <c r="I18" s="3"/>
      <c r="J18" s="3"/>
      <c r="K18" s="4"/>
      <c r="L18" s="5"/>
      <c r="M18" s="5"/>
    </row>
    <row r="19" spans="1:13" ht="11.25" customHeight="1">
      <c r="A19" s="13"/>
      <c r="B19" s="3"/>
      <c r="C19" s="3"/>
      <c r="D19" s="4"/>
      <c r="E19" s="4"/>
      <c r="F19" s="3"/>
      <c r="G19" s="3"/>
      <c r="H19" s="4"/>
      <c r="I19" s="3"/>
      <c r="J19" s="3"/>
      <c r="K19" s="4"/>
      <c r="L19" s="5"/>
      <c r="M19" s="5"/>
    </row>
    <row r="20" spans="1:13" ht="11.25" customHeight="1">
      <c r="A20" s="13"/>
      <c r="B20" s="3"/>
      <c r="C20" s="3"/>
      <c r="D20" s="4"/>
      <c r="E20" s="4"/>
      <c r="F20" s="3"/>
      <c r="G20" s="3"/>
      <c r="H20" s="4"/>
      <c r="I20" s="3"/>
      <c r="J20" s="3"/>
      <c r="K20" s="4"/>
      <c r="L20" s="5"/>
      <c r="M20" s="5"/>
    </row>
    <row r="21" spans="1:13" ht="11.25" customHeight="1">
      <c r="A21" s="13"/>
      <c r="B21" s="3"/>
      <c r="C21" s="3"/>
      <c r="D21" s="4"/>
      <c r="E21" s="4"/>
      <c r="F21" s="3"/>
      <c r="G21" s="3"/>
      <c r="H21" s="4"/>
      <c r="I21" s="3"/>
      <c r="J21" s="3"/>
      <c r="K21" s="4"/>
      <c r="L21" s="5"/>
      <c r="M21" s="5"/>
    </row>
    <row r="22" spans="1:13" ht="11.25" customHeight="1">
      <c r="A22" s="13"/>
      <c r="B22" s="3"/>
      <c r="C22" s="3"/>
      <c r="D22" s="4"/>
      <c r="E22" s="4"/>
      <c r="F22" s="3"/>
      <c r="G22" s="3"/>
      <c r="H22" s="4"/>
      <c r="I22" s="3"/>
      <c r="J22" s="3"/>
      <c r="K22" s="4"/>
      <c r="L22" s="5"/>
      <c r="M22" s="5"/>
    </row>
    <row r="23" spans="1:13" ht="11.25" customHeight="1">
      <c r="A23" s="13"/>
      <c r="B23" s="3"/>
      <c r="C23" s="3"/>
      <c r="D23" s="4"/>
      <c r="E23" s="4"/>
      <c r="F23" s="3"/>
      <c r="G23" s="3"/>
      <c r="H23" s="4"/>
      <c r="I23" s="3"/>
      <c r="J23" s="3"/>
      <c r="K23" s="4"/>
      <c r="L23" s="5"/>
      <c r="M23" s="5"/>
    </row>
    <row r="24" spans="1:13" ht="11.25" customHeight="1">
      <c r="A24" s="13"/>
      <c r="B24" s="3"/>
      <c r="C24" s="3"/>
      <c r="D24" s="4"/>
      <c r="E24" s="4"/>
      <c r="F24" s="3"/>
      <c r="G24" s="3"/>
      <c r="H24" s="4"/>
      <c r="I24" s="3"/>
      <c r="J24" s="3"/>
      <c r="K24" s="4"/>
      <c r="L24" s="5"/>
      <c r="M24" s="5"/>
    </row>
    <row r="25" spans="1:13" ht="11.25" customHeight="1">
      <c r="A25" s="13"/>
      <c r="B25" s="3"/>
      <c r="C25" s="3"/>
      <c r="D25" s="4"/>
      <c r="E25" s="4"/>
      <c r="F25" s="3"/>
      <c r="G25" s="3"/>
      <c r="H25" s="4"/>
      <c r="I25" s="3"/>
      <c r="J25" s="3"/>
      <c r="K25" s="4"/>
      <c r="L25" s="5"/>
      <c r="M25" s="5"/>
    </row>
    <row r="26" spans="1:13" ht="11.25" customHeight="1">
      <c r="A26" s="13"/>
      <c r="B26" s="3"/>
      <c r="C26" s="3"/>
      <c r="D26" s="4"/>
      <c r="E26" s="4"/>
      <c r="F26" s="3"/>
      <c r="G26" s="3"/>
      <c r="H26" s="4"/>
      <c r="I26" s="3"/>
      <c r="J26" s="3"/>
      <c r="K26" s="4"/>
      <c r="L26" s="5"/>
      <c r="M26" s="5"/>
    </row>
    <row r="27" spans="1:13" ht="11.25" customHeight="1">
      <c r="A27" s="13"/>
      <c r="B27" s="3"/>
      <c r="C27" s="3"/>
      <c r="D27" s="4"/>
      <c r="E27" s="4"/>
      <c r="F27" s="3"/>
      <c r="G27" s="3"/>
      <c r="H27" s="4"/>
      <c r="I27" s="3"/>
      <c r="J27" s="3"/>
      <c r="K27" s="4"/>
      <c r="L27" s="5"/>
      <c r="M27" s="5"/>
    </row>
    <row r="28" spans="1:13" ht="11.25" customHeight="1">
      <c r="A28" s="13"/>
      <c r="B28" s="3"/>
      <c r="C28" s="3"/>
      <c r="D28" s="4"/>
      <c r="E28" s="4"/>
      <c r="F28" s="3"/>
      <c r="G28" s="3"/>
      <c r="H28" s="4"/>
      <c r="I28" s="3"/>
      <c r="J28" s="3"/>
      <c r="K28" s="4"/>
      <c r="L28" s="5"/>
      <c r="M28" s="5"/>
    </row>
    <row r="29" spans="1:13" ht="11.25" customHeight="1">
      <c r="A29" s="13"/>
      <c r="B29" s="3"/>
      <c r="C29" s="3"/>
      <c r="D29" s="4"/>
      <c r="E29" s="4"/>
      <c r="F29" s="3"/>
      <c r="G29" s="3"/>
      <c r="H29" s="4"/>
      <c r="I29" s="3"/>
      <c r="J29" s="3"/>
      <c r="K29" s="4"/>
      <c r="L29" s="5"/>
      <c r="M29" s="5"/>
    </row>
    <row r="30" spans="1:13" ht="11.25" customHeight="1">
      <c r="A30" s="13"/>
      <c r="B30" s="3"/>
      <c r="C30" s="3"/>
      <c r="D30" s="4"/>
      <c r="E30" s="4"/>
      <c r="F30" s="3"/>
      <c r="G30" s="3"/>
      <c r="H30" s="4"/>
      <c r="I30" s="3"/>
      <c r="J30" s="3"/>
      <c r="K30" s="4"/>
      <c r="L30" s="5"/>
      <c r="M30" s="5"/>
    </row>
    <row r="31" spans="1:13" ht="11.25" customHeight="1">
      <c r="A31" s="13"/>
      <c r="B31" s="3"/>
      <c r="C31" s="3"/>
      <c r="D31" s="4"/>
      <c r="E31" s="4"/>
      <c r="F31" s="3"/>
      <c r="G31" s="3"/>
      <c r="H31" s="4"/>
      <c r="I31" s="3"/>
      <c r="J31" s="3"/>
      <c r="K31" s="4"/>
      <c r="L31" s="5"/>
      <c r="M31" s="5"/>
    </row>
    <row r="32" spans="1:13" ht="11.25" customHeight="1">
      <c r="A32" s="13"/>
      <c r="B32" s="3"/>
      <c r="C32" s="3"/>
      <c r="D32" s="4"/>
      <c r="E32" s="4"/>
      <c r="F32" s="3"/>
      <c r="G32" s="3"/>
      <c r="H32" s="4"/>
      <c r="I32" s="3"/>
      <c r="J32" s="3"/>
      <c r="K32" s="4"/>
      <c r="L32" s="5"/>
      <c r="M32" s="5"/>
    </row>
    <row r="33" spans="1:13" ht="11.25" customHeight="1">
      <c r="A33" s="13"/>
      <c r="B33" s="3"/>
      <c r="C33" s="3"/>
      <c r="D33" s="4"/>
      <c r="E33" s="4"/>
      <c r="F33" s="3"/>
      <c r="G33" s="3"/>
      <c r="H33" s="4"/>
      <c r="I33" s="3"/>
      <c r="J33" s="3"/>
      <c r="K33" s="4"/>
      <c r="L33" s="5"/>
      <c r="M33" s="5"/>
    </row>
    <row r="34" ht="11.25" customHeight="1"/>
    <row r="35" ht="11.25" customHeight="1"/>
    <row r="36" ht="11.25" customHeight="1"/>
  </sheetData>
  <mergeCells count="11">
    <mergeCell ref="M11:P11"/>
    <mergeCell ref="M10:P10"/>
    <mergeCell ref="B9:C9"/>
    <mergeCell ref="B10:C10"/>
    <mergeCell ref="B11:C11"/>
    <mergeCell ref="M9:P9"/>
    <mergeCell ref="M7:P7"/>
    <mergeCell ref="D7:F7"/>
    <mergeCell ref="B7:C7"/>
    <mergeCell ref="B8:C8"/>
    <mergeCell ref="M8:P8"/>
  </mergeCells>
  <printOptions horizontalCentered="1"/>
  <pageMargins left="0.75" right="0.75" top="0.56" bottom="0.53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R29" sqref="R29"/>
    </sheetView>
  </sheetViews>
  <sheetFormatPr defaultColWidth="8.796875" defaultRowHeight="14.25"/>
  <cols>
    <col min="1" max="1" width="9" style="76" customWidth="1"/>
    <col min="2" max="3" width="8.59765625" style="76" customWidth="1"/>
    <col min="4" max="4" width="9" style="76" customWidth="1"/>
    <col min="5" max="5" width="6.59765625" style="76" customWidth="1"/>
    <col min="6" max="6" width="15.09765625" style="76" customWidth="1"/>
    <col min="7" max="7" width="6.8984375" style="76" customWidth="1"/>
    <col min="8" max="8" width="13.296875" style="76" customWidth="1"/>
    <col min="9" max="9" width="6.59765625" style="76" customWidth="1"/>
    <col min="10" max="10" width="9" style="76" customWidth="1"/>
    <col min="11" max="11" width="7.8984375" style="76" customWidth="1"/>
    <col min="12" max="12" width="12.69921875" style="76" customWidth="1"/>
    <col min="13" max="13" width="7" style="76" customWidth="1"/>
    <col min="14" max="16384" width="9" style="76" customWidth="1"/>
  </cols>
  <sheetData>
    <row r="1" spans="1:14" ht="12.75">
      <c r="A1" s="74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ht="12" thickBot="1"/>
    <row r="4" spans="1:14" ht="15" customHeight="1" thickBot="1" thickTop="1">
      <c r="A4" s="77" t="s">
        <v>20</v>
      </c>
      <c r="B4" s="78" t="s">
        <v>21</v>
      </c>
      <c r="C4" s="79" t="s">
        <v>22</v>
      </c>
      <c r="D4" s="78" t="s">
        <v>23</v>
      </c>
      <c r="E4" s="79" t="s">
        <v>22</v>
      </c>
      <c r="F4" s="78" t="s">
        <v>60</v>
      </c>
      <c r="G4" s="79" t="s">
        <v>22</v>
      </c>
      <c r="H4" s="78" t="s">
        <v>24</v>
      </c>
      <c r="I4" s="79" t="s">
        <v>22</v>
      </c>
      <c r="J4" s="78" t="s">
        <v>25</v>
      </c>
      <c r="K4" s="79" t="s">
        <v>22</v>
      </c>
      <c r="L4" s="78" t="s">
        <v>26</v>
      </c>
      <c r="M4" s="79" t="s">
        <v>22</v>
      </c>
      <c r="N4" s="80" t="s">
        <v>27</v>
      </c>
    </row>
    <row r="5" spans="1:14" ht="14.25" customHeight="1">
      <c r="A5" s="158">
        <v>2006</v>
      </c>
      <c r="B5" s="159">
        <v>2992</v>
      </c>
      <c r="C5" s="160"/>
      <c r="D5" s="159">
        <v>2331</v>
      </c>
      <c r="E5" s="160"/>
      <c r="F5" s="159">
        <v>16</v>
      </c>
      <c r="G5" s="160"/>
      <c r="H5" s="159">
        <v>75</v>
      </c>
      <c r="I5" s="160"/>
      <c r="J5" s="159">
        <v>24</v>
      </c>
      <c r="K5" s="161"/>
      <c r="L5" s="159">
        <v>272</v>
      </c>
      <c r="M5" s="160"/>
      <c r="N5" s="162">
        <v>435</v>
      </c>
    </row>
    <row r="6" spans="1:14" ht="14.25" customHeight="1">
      <c r="A6" s="163">
        <v>2007</v>
      </c>
      <c r="B6" s="164">
        <v>3334</v>
      </c>
      <c r="C6" s="165">
        <f>B6*100/B5-100</f>
        <v>11.430481283422466</v>
      </c>
      <c r="D6" s="164">
        <v>2524</v>
      </c>
      <c r="E6" s="165">
        <f>D6*100/D5-100</f>
        <v>8.279708279708274</v>
      </c>
      <c r="F6" s="164">
        <v>26</v>
      </c>
      <c r="G6" s="165">
        <f>F6*100/F5-100</f>
        <v>62.5</v>
      </c>
      <c r="H6" s="164">
        <v>80</v>
      </c>
      <c r="I6" s="165">
        <f>H6*100/H5-100</f>
        <v>6.666666666666671</v>
      </c>
      <c r="J6" s="164">
        <v>43</v>
      </c>
      <c r="K6" s="166">
        <f>J6*100/J5-100</f>
        <v>79.16666666666666</v>
      </c>
      <c r="L6" s="164">
        <v>341</v>
      </c>
      <c r="M6" s="165">
        <f>L6*100/L5-100</f>
        <v>25.367647058823536</v>
      </c>
      <c r="N6" s="167">
        <v>235</v>
      </c>
    </row>
    <row r="7" spans="1:14" ht="14.25" customHeight="1">
      <c r="A7" s="163">
        <v>2008</v>
      </c>
      <c r="B7" s="164">
        <v>3450</v>
      </c>
      <c r="C7" s="165">
        <f>B7*100/B6-100</f>
        <v>3.4793041391721715</v>
      </c>
      <c r="D7" s="164">
        <v>2485</v>
      </c>
      <c r="E7" s="165">
        <f>D7*100/D6-100</f>
        <v>-1.5451664025356564</v>
      </c>
      <c r="F7" s="164">
        <v>29</v>
      </c>
      <c r="G7" s="165">
        <f>F7*100/F6-100</f>
        <v>11.538461538461533</v>
      </c>
      <c r="H7" s="164">
        <v>243</v>
      </c>
      <c r="I7" s="165">
        <f>H7*100/H6-100</f>
        <v>203.75</v>
      </c>
      <c r="J7" s="164">
        <v>31</v>
      </c>
      <c r="K7" s="166">
        <f>J7*100/J6-100</f>
        <v>-27.906976744186053</v>
      </c>
      <c r="L7" s="164">
        <v>330</v>
      </c>
      <c r="M7" s="165">
        <f>L7*100/L6-100</f>
        <v>-3.225806451612897</v>
      </c>
      <c r="N7" s="167">
        <f>B7-(D7+H7+J7+L7)</f>
        <v>361</v>
      </c>
    </row>
    <row r="8" spans="1:14" ht="14.25" customHeight="1" thickBot="1">
      <c r="A8" s="86">
        <v>2009</v>
      </c>
      <c r="B8" s="154">
        <v>3395</v>
      </c>
      <c r="C8" s="155">
        <f>B8*100/B7-100</f>
        <v>-1.5942028985507193</v>
      </c>
      <c r="D8" s="154">
        <v>2425</v>
      </c>
      <c r="E8" s="155">
        <f>D8*100/D7-100</f>
        <v>-2.414486921529175</v>
      </c>
      <c r="F8" s="154">
        <v>25</v>
      </c>
      <c r="G8" s="83">
        <f>F8*100/F7-100</f>
        <v>-13.793103448275858</v>
      </c>
      <c r="H8" s="154">
        <v>216</v>
      </c>
      <c r="I8" s="155">
        <f>H8*100/H7-100</f>
        <v>-11.111111111111114</v>
      </c>
      <c r="J8" s="154">
        <v>38</v>
      </c>
      <c r="K8" s="156">
        <f>J8*100/J7-100</f>
        <v>22.58064516129032</v>
      </c>
      <c r="L8" s="154">
        <v>397</v>
      </c>
      <c r="M8" s="155">
        <f>L8*100/L7-100</f>
        <v>20.303030303030297</v>
      </c>
      <c r="N8" s="157">
        <f>B8-(D8+H8+J8+L8)</f>
        <v>319</v>
      </c>
    </row>
    <row r="9" spans="1:14" ht="14.25" customHeight="1" thickBot="1" thickTop="1">
      <c r="A9" s="86">
        <v>2010</v>
      </c>
      <c r="B9" s="82">
        <v>3401</v>
      </c>
      <c r="C9" s="83">
        <f>B9*100/B8-100</f>
        <v>0.1767304860088359</v>
      </c>
      <c r="D9" s="82">
        <v>2447</v>
      </c>
      <c r="E9" s="83">
        <f>D9*100/D8-100</f>
        <v>0.9072164948453576</v>
      </c>
      <c r="F9" s="82">
        <v>19</v>
      </c>
      <c r="G9" s="83">
        <f>F9*100/F8-100</f>
        <v>-24</v>
      </c>
      <c r="H9" s="82">
        <v>137</v>
      </c>
      <c r="I9" s="83">
        <f>H9*100/H8-100</f>
        <v>-36.574074074074076</v>
      </c>
      <c r="J9" s="82">
        <v>32</v>
      </c>
      <c r="K9" s="84">
        <f>J9*100/J8-100</f>
        <v>-15.78947368421052</v>
      </c>
      <c r="L9" s="82">
        <v>376</v>
      </c>
      <c r="M9" s="83">
        <f>L9*100/L8-100</f>
        <v>-5.289672544080602</v>
      </c>
      <c r="N9" s="85">
        <f>B9-(D9+H9+J9+L9)</f>
        <v>409</v>
      </c>
    </row>
    <row r="10" ht="12" thickTop="1"/>
    <row r="13" spans="1:5" ht="15">
      <c r="A13" s="87" t="s">
        <v>67</v>
      </c>
      <c r="B13" s="88"/>
      <c r="C13" s="88"/>
      <c r="D13" s="88"/>
      <c r="E13" s="88"/>
    </row>
    <row r="14" spans="1:5" ht="12" thickBot="1">
      <c r="A14" s="47"/>
      <c r="B14" s="10"/>
      <c r="C14" s="10"/>
      <c r="D14" s="10"/>
      <c r="E14" s="10"/>
    </row>
    <row r="15" spans="1:16" ht="12.75" thickBot="1" thickTop="1">
      <c r="A15" s="62" t="s">
        <v>28</v>
      </c>
      <c r="B15" s="89"/>
      <c r="C15" s="90"/>
      <c r="D15" s="91">
        <v>2009</v>
      </c>
      <c r="E15" s="91">
        <v>2010</v>
      </c>
      <c r="F15" s="92" t="s">
        <v>19</v>
      </c>
      <c r="P15" s="13"/>
    </row>
    <row r="16" spans="1:18" ht="12" thickTop="1">
      <c r="A16" s="93" t="s">
        <v>29</v>
      </c>
      <c r="B16" s="94"/>
      <c r="C16" s="128"/>
      <c r="D16" s="95">
        <v>53</v>
      </c>
      <c r="E16" s="95">
        <v>48</v>
      </c>
      <c r="F16" s="96">
        <f>E16*100/D16-100</f>
        <v>-9.43396226415095</v>
      </c>
      <c r="P16" s="13"/>
      <c r="Q16" s="97"/>
      <c r="R16" s="97"/>
    </row>
    <row r="17" spans="1:18" ht="11.25">
      <c r="A17" s="98" t="s">
        <v>62</v>
      </c>
      <c r="C17" s="129"/>
      <c r="D17" s="99">
        <v>9</v>
      </c>
      <c r="E17" s="99">
        <v>41</v>
      </c>
      <c r="F17" s="100">
        <f aca="true" t="shared" si="0" ref="F17:F23">E17*100/D17-100</f>
        <v>355.55555555555554</v>
      </c>
      <c r="P17" s="13"/>
      <c r="Q17" s="97"/>
      <c r="R17" s="97"/>
    </row>
    <row r="18" spans="1:18" ht="11.25">
      <c r="A18" s="98" t="s">
        <v>30</v>
      </c>
      <c r="C18" s="129"/>
      <c r="D18" s="99">
        <v>15</v>
      </c>
      <c r="E18" s="99">
        <v>21</v>
      </c>
      <c r="F18" s="100">
        <f t="shared" si="0"/>
        <v>40</v>
      </c>
      <c r="P18" s="13"/>
      <c r="Q18" s="97"/>
      <c r="R18" s="97"/>
    </row>
    <row r="19" spans="1:18" ht="11.25">
      <c r="A19" s="98" t="s">
        <v>42</v>
      </c>
      <c r="C19" s="129"/>
      <c r="D19" s="99">
        <v>62</v>
      </c>
      <c r="E19" s="99">
        <v>52</v>
      </c>
      <c r="F19" s="100">
        <f t="shared" si="0"/>
        <v>-16.129032258064512</v>
      </c>
      <c r="P19" s="13"/>
      <c r="Q19" s="97"/>
      <c r="R19" s="97"/>
    </row>
    <row r="20" spans="1:18" ht="11.25">
      <c r="A20" s="98" t="s">
        <v>31</v>
      </c>
      <c r="C20" s="129"/>
      <c r="D20" s="99">
        <v>48</v>
      </c>
      <c r="E20" s="99">
        <v>69</v>
      </c>
      <c r="F20" s="101">
        <f t="shared" si="0"/>
        <v>43.75</v>
      </c>
      <c r="P20" s="13"/>
      <c r="Q20" s="97"/>
      <c r="R20" s="97"/>
    </row>
    <row r="21" spans="1:6" ht="11.25">
      <c r="A21" s="102" t="s">
        <v>56</v>
      </c>
      <c r="C21" s="129"/>
      <c r="D21" s="103">
        <v>13</v>
      </c>
      <c r="E21" s="103">
        <v>43</v>
      </c>
      <c r="F21" s="101">
        <f t="shared" si="0"/>
        <v>230.76923076923077</v>
      </c>
    </row>
    <row r="22" spans="1:6" ht="11.25">
      <c r="A22" s="102" t="s">
        <v>55</v>
      </c>
      <c r="C22" s="129"/>
      <c r="D22" s="103">
        <v>3</v>
      </c>
      <c r="E22" s="103">
        <v>13</v>
      </c>
      <c r="F22" s="101">
        <f t="shared" si="0"/>
        <v>333.3333333333333</v>
      </c>
    </row>
    <row r="23" spans="1:6" ht="12" thickBot="1">
      <c r="A23" s="104" t="s">
        <v>43</v>
      </c>
      <c r="B23" s="105"/>
      <c r="C23" s="106"/>
      <c r="D23" s="107">
        <v>70</v>
      </c>
      <c r="E23" s="107">
        <v>72</v>
      </c>
      <c r="F23" s="108">
        <f t="shared" si="0"/>
        <v>2.857142857142861</v>
      </c>
    </row>
    <row r="24" ht="12" thickTop="1"/>
    <row r="27" spans="1:9" ht="14.25" customHeight="1">
      <c r="A27" s="286" t="s">
        <v>68</v>
      </c>
      <c r="B27" s="286"/>
      <c r="C27" s="286"/>
      <c r="D27" s="286"/>
      <c r="E27" s="286"/>
      <c r="F27" s="286"/>
      <c r="G27" s="286"/>
      <c r="H27" s="132"/>
      <c r="I27" s="132"/>
    </row>
    <row r="28" spans="1:9" ht="12.75">
      <c r="A28" s="286"/>
      <c r="B28" s="286"/>
      <c r="C28" s="286"/>
      <c r="D28" s="286"/>
      <c r="E28" s="286"/>
      <c r="F28" s="286"/>
      <c r="G28" s="286"/>
      <c r="H28" s="132"/>
      <c r="I28" s="132"/>
    </row>
    <row r="29" spans="1:8" ht="12" thickBot="1">
      <c r="A29" s="10"/>
      <c r="B29" s="10"/>
      <c r="C29" s="10"/>
      <c r="D29" s="10"/>
      <c r="E29" s="10"/>
      <c r="F29" s="10"/>
      <c r="G29" s="10"/>
      <c r="H29" s="10"/>
    </row>
    <row r="30" spans="1:7" ht="16.5" thickBot="1" thickTop="1">
      <c r="A30" s="62" t="s">
        <v>32</v>
      </c>
      <c r="B30" s="109"/>
      <c r="C30" s="110"/>
      <c r="D30" s="212"/>
      <c r="E30" s="111">
        <v>2009</v>
      </c>
      <c r="F30" s="111">
        <v>2010</v>
      </c>
      <c r="G30" s="216" t="s">
        <v>19</v>
      </c>
    </row>
    <row r="31" spans="1:9" ht="15.75" thickTop="1">
      <c r="A31" s="112" t="s">
        <v>33</v>
      </c>
      <c r="B31" s="113"/>
      <c r="C31" s="113"/>
      <c r="D31" s="213"/>
      <c r="E31" s="114">
        <v>464</v>
      </c>
      <c r="F31" s="114">
        <v>645</v>
      </c>
      <c r="G31" s="217">
        <f aca="true" t="shared" si="1" ref="G31:G36">F31*100/E31-100</f>
        <v>39.008620689655174</v>
      </c>
      <c r="I31" s="131"/>
    </row>
    <row r="32" spans="1:7" ht="15">
      <c r="A32" s="98" t="s">
        <v>34</v>
      </c>
      <c r="B32" s="57"/>
      <c r="C32" s="115"/>
      <c r="D32" s="214"/>
      <c r="E32" s="114">
        <v>942</v>
      </c>
      <c r="F32" s="114">
        <v>704</v>
      </c>
      <c r="G32" s="218">
        <f t="shared" si="1"/>
        <v>-25.26539278131635</v>
      </c>
    </row>
    <row r="33" spans="1:7" ht="15">
      <c r="A33" s="98" t="s">
        <v>35</v>
      </c>
      <c r="B33" s="57"/>
      <c r="C33" s="115"/>
      <c r="D33" s="214"/>
      <c r="E33" s="114">
        <v>307</v>
      </c>
      <c r="F33" s="114">
        <v>336</v>
      </c>
      <c r="G33" s="218">
        <f t="shared" si="1"/>
        <v>9.446254071661244</v>
      </c>
    </row>
    <row r="34" spans="1:7" ht="15">
      <c r="A34" s="98" t="s">
        <v>57</v>
      </c>
      <c r="B34" s="57"/>
      <c r="C34" s="57"/>
      <c r="D34" s="214"/>
      <c r="E34" s="114">
        <v>32</v>
      </c>
      <c r="F34" s="114">
        <v>40</v>
      </c>
      <c r="G34" s="218">
        <f t="shared" si="1"/>
        <v>25</v>
      </c>
    </row>
    <row r="35" spans="1:7" ht="15">
      <c r="A35" s="98" t="s">
        <v>71</v>
      </c>
      <c r="B35" s="57"/>
      <c r="C35" s="115"/>
      <c r="D35" s="214"/>
      <c r="E35" s="114">
        <v>45</v>
      </c>
      <c r="F35" s="114">
        <v>26</v>
      </c>
      <c r="G35" s="218">
        <f t="shared" si="1"/>
        <v>-42.22222222222222</v>
      </c>
    </row>
    <row r="36" spans="1:7" ht="15.75" thickBot="1">
      <c r="A36" s="116" t="s">
        <v>36</v>
      </c>
      <c r="B36" s="117"/>
      <c r="C36" s="117"/>
      <c r="D36" s="215"/>
      <c r="E36" s="118">
        <v>609</v>
      </c>
      <c r="F36" s="118">
        <v>627</v>
      </c>
      <c r="G36" s="219">
        <f t="shared" si="1"/>
        <v>2.955665024630548</v>
      </c>
    </row>
    <row r="37" ht="12" thickTop="1"/>
  </sheetData>
  <mergeCells count="1">
    <mergeCell ref="A27:G28"/>
  </mergeCells>
  <printOptions horizontalCentered="1"/>
  <pageMargins left="0.75" right="0.75" top="0.72" bottom="0.53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K44" sqref="K44"/>
    </sheetView>
  </sheetViews>
  <sheetFormatPr defaultColWidth="8.796875" defaultRowHeight="14.25"/>
  <cols>
    <col min="1" max="1" width="12.296875" style="12" customWidth="1"/>
    <col min="2" max="3" width="10.69921875" style="12" customWidth="1"/>
    <col min="4" max="4" width="10.296875" style="12" customWidth="1"/>
    <col min="5" max="6" width="10.69921875" style="12" customWidth="1"/>
    <col min="7" max="7" width="10.296875" style="12" customWidth="1"/>
    <col min="8" max="9" width="8.69921875" style="12" customWidth="1"/>
    <col min="10" max="10" width="5.8984375" style="12" customWidth="1"/>
    <col min="11" max="11" width="11.69921875" style="12" customWidth="1"/>
    <col min="12" max="16384" width="9" style="12" customWidth="1"/>
  </cols>
  <sheetData>
    <row r="1" spans="1:11" s="18" customFormat="1" ht="12.7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7.5" customHeight="1" thickBot="1"/>
    <row r="4" spans="1:11" s="76" customFormat="1" ht="35.25" customHeight="1" thickBot="1" thickTop="1">
      <c r="A4" s="119" t="s">
        <v>20</v>
      </c>
      <c r="B4" s="120" t="s">
        <v>1</v>
      </c>
      <c r="C4" s="121" t="s">
        <v>37</v>
      </c>
      <c r="D4" s="122" t="s">
        <v>38</v>
      </c>
      <c r="E4" s="122" t="s">
        <v>39</v>
      </c>
      <c r="F4" s="122" t="s">
        <v>40</v>
      </c>
      <c r="G4" s="123" t="s">
        <v>41</v>
      </c>
      <c r="H4" s="124"/>
      <c r="K4" s="16"/>
    </row>
    <row r="5" spans="1:12" s="76" customFormat="1" ht="13.5" customHeight="1">
      <c r="A5" s="158">
        <v>2006</v>
      </c>
      <c r="B5" s="159">
        <v>3786</v>
      </c>
      <c r="C5" s="171"/>
      <c r="D5" s="172">
        <v>5</v>
      </c>
      <c r="E5" s="172">
        <v>61</v>
      </c>
      <c r="F5" s="172">
        <v>1983</v>
      </c>
      <c r="G5" s="173">
        <v>5929</v>
      </c>
      <c r="K5" s="13"/>
      <c r="L5" s="17"/>
    </row>
    <row r="6" spans="1:12" s="76" customFormat="1" ht="13.5" customHeight="1">
      <c r="A6" s="163">
        <v>2007</v>
      </c>
      <c r="B6" s="164">
        <v>3391</v>
      </c>
      <c r="C6" s="174">
        <f>B6*100/B5-100</f>
        <v>-10.433174854727952</v>
      </c>
      <c r="D6" s="175">
        <v>6</v>
      </c>
      <c r="E6" s="175">
        <v>49</v>
      </c>
      <c r="F6" s="175">
        <v>1777</v>
      </c>
      <c r="G6" s="176">
        <v>5326</v>
      </c>
      <c r="K6" s="13"/>
      <c r="L6" s="17"/>
    </row>
    <row r="7" spans="1:12" s="76" customFormat="1" ht="13.5" customHeight="1">
      <c r="A7" s="163">
        <v>2008</v>
      </c>
      <c r="B7" s="164">
        <v>2245</v>
      </c>
      <c r="C7" s="174">
        <f>B7*100/B6-100</f>
        <v>-33.79534060749042</v>
      </c>
      <c r="D7" s="175">
        <v>6</v>
      </c>
      <c r="E7" s="175">
        <v>44</v>
      </c>
      <c r="F7" s="175">
        <v>1605</v>
      </c>
      <c r="G7" s="176">
        <v>3164</v>
      </c>
      <c r="K7" s="13"/>
      <c r="L7" s="17"/>
    </row>
    <row r="8" spans="1:12" s="76" customFormat="1" ht="13.5" customHeight="1" thickBot="1">
      <c r="A8" s="86">
        <v>2009</v>
      </c>
      <c r="B8" s="154">
        <v>1924</v>
      </c>
      <c r="C8" s="168">
        <f>B8*100/B7-100</f>
        <v>-14.298440979955458</v>
      </c>
      <c r="D8" s="169">
        <v>4</v>
      </c>
      <c r="E8" s="169">
        <v>37</v>
      </c>
      <c r="F8" s="169">
        <v>1631</v>
      </c>
      <c r="G8" s="170">
        <v>2640</v>
      </c>
      <c r="K8" s="13"/>
      <c r="L8" s="17"/>
    </row>
    <row r="9" spans="1:12" s="76" customFormat="1" ht="13.5" customHeight="1" thickBot="1" thickTop="1">
      <c r="A9" s="81">
        <v>2010</v>
      </c>
      <c r="B9" s="82">
        <v>1983</v>
      </c>
      <c r="C9" s="125">
        <f>B9*100/B8-100</f>
        <v>3.0665280665280648</v>
      </c>
      <c r="D9" s="126">
        <v>5</v>
      </c>
      <c r="E9" s="126">
        <v>37</v>
      </c>
      <c r="F9" s="126">
        <v>1222</v>
      </c>
      <c r="G9" s="127">
        <v>2877</v>
      </c>
      <c r="K9" s="13"/>
      <c r="L9" s="17"/>
    </row>
    <row r="10" spans="16:17" ht="12" thickTop="1">
      <c r="P10" s="13"/>
      <c r="Q10" s="17"/>
    </row>
    <row r="11" spans="16:17" ht="11.25">
      <c r="P11" s="13"/>
      <c r="Q11" s="17"/>
    </row>
    <row r="12" spans="16:17" ht="11.25">
      <c r="P12" s="13"/>
      <c r="Q12" s="17"/>
    </row>
    <row r="13" spans="16:17" ht="11.25">
      <c r="P13" s="13"/>
      <c r="Q13" s="17"/>
    </row>
    <row r="14" spans="16:17" ht="11.25">
      <c r="P14" s="13"/>
      <c r="Q14" s="17"/>
    </row>
    <row r="32" spans="1:9" ht="15">
      <c r="A32" s="227"/>
      <c r="B32"/>
      <c r="C32"/>
      <c r="D32"/>
      <c r="E32"/>
      <c r="F32"/>
      <c r="G32"/>
      <c r="H32"/>
      <c r="I32"/>
    </row>
    <row r="33" spans="1:9" ht="15">
      <c r="A33" s="227" t="s">
        <v>85</v>
      </c>
      <c r="B33"/>
      <c r="C33"/>
      <c r="D33"/>
      <c r="E33"/>
      <c r="F33"/>
      <c r="G33"/>
      <c r="H33"/>
      <c r="I33"/>
    </row>
    <row r="34" spans="1:9" ht="15.75" thickBot="1">
      <c r="A34"/>
      <c r="B34"/>
      <c r="C34"/>
      <c r="D34"/>
      <c r="E34"/>
      <c r="F34"/>
      <c r="G34"/>
      <c r="H34"/>
      <c r="I34"/>
    </row>
    <row r="35" spans="1:9" ht="24" customHeight="1" thickTop="1">
      <c r="A35" s="292" t="s">
        <v>74</v>
      </c>
      <c r="B35" s="295" t="s">
        <v>75</v>
      </c>
      <c r="C35" s="296"/>
      <c r="D35" s="287" t="s">
        <v>76</v>
      </c>
      <c r="E35" s="296"/>
      <c r="F35" s="287" t="s">
        <v>77</v>
      </c>
      <c r="G35" s="299"/>
      <c r="H35" s="287" t="s">
        <v>78</v>
      </c>
      <c r="I35" s="288"/>
    </row>
    <row r="36" spans="1:9" ht="17.25" customHeight="1">
      <c r="A36" s="293"/>
      <c r="B36" s="297"/>
      <c r="C36" s="298"/>
      <c r="D36" s="289"/>
      <c r="E36" s="298"/>
      <c r="F36" s="289" t="s">
        <v>79</v>
      </c>
      <c r="G36" s="290"/>
      <c r="H36" s="289" t="s">
        <v>80</v>
      </c>
      <c r="I36" s="291"/>
    </row>
    <row r="37" spans="1:9" ht="13.5" customHeight="1" thickBot="1">
      <c r="A37" s="294"/>
      <c r="B37" s="228">
        <v>2009</v>
      </c>
      <c r="C37" s="229">
        <v>2010</v>
      </c>
      <c r="D37" s="229">
        <v>2009</v>
      </c>
      <c r="E37" s="229">
        <v>2010</v>
      </c>
      <c r="F37" s="229">
        <v>2009</v>
      </c>
      <c r="G37" s="229">
        <v>2010</v>
      </c>
      <c r="H37" s="229">
        <v>2009</v>
      </c>
      <c r="I37" s="230">
        <v>2010</v>
      </c>
    </row>
    <row r="38" spans="1:9" ht="13.5" customHeight="1" thickTop="1">
      <c r="A38" s="231" t="s">
        <v>81</v>
      </c>
      <c r="B38" s="232">
        <v>4</v>
      </c>
      <c r="C38" s="233">
        <v>5</v>
      </c>
      <c r="D38" s="233">
        <v>0</v>
      </c>
      <c r="E38" s="233">
        <v>1</v>
      </c>
      <c r="F38" s="234">
        <f aca="true" t="shared" si="0" ref="F38:G41">D38/B38</f>
        <v>0</v>
      </c>
      <c r="G38" s="234">
        <f t="shared" si="0"/>
        <v>0.2</v>
      </c>
      <c r="H38" s="233">
        <v>0</v>
      </c>
      <c r="I38" s="235">
        <v>1.72</v>
      </c>
    </row>
    <row r="39" spans="1:9" ht="24">
      <c r="A39" s="236" t="s">
        <v>82</v>
      </c>
      <c r="B39" s="237">
        <v>909</v>
      </c>
      <c r="C39" s="238">
        <v>758</v>
      </c>
      <c r="D39" s="238">
        <v>58</v>
      </c>
      <c r="E39" s="238">
        <v>73</v>
      </c>
      <c r="F39" s="239">
        <f t="shared" si="0"/>
        <v>0.0638063806380638</v>
      </c>
      <c r="G39" s="239">
        <f t="shared" si="0"/>
        <v>0.09630606860158311</v>
      </c>
      <c r="H39" s="238">
        <v>1.46</v>
      </c>
      <c r="I39" s="240">
        <v>1.53</v>
      </c>
    </row>
    <row r="40" spans="1:9" ht="24">
      <c r="A40" s="236" t="s">
        <v>83</v>
      </c>
      <c r="B40" s="237">
        <v>841</v>
      </c>
      <c r="C40" s="238">
        <v>1056</v>
      </c>
      <c r="D40" s="238">
        <v>107</v>
      </c>
      <c r="E40" s="238">
        <v>99</v>
      </c>
      <c r="F40" s="239">
        <f t="shared" si="0"/>
        <v>0.1272294887039239</v>
      </c>
      <c r="G40" s="239">
        <f t="shared" si="0"/>
        <v>0.09375</v>
      </c>
      <c r="H40" s="238">
        <v>1.54</v>
      </c>
      <c r="I40" s="240">
        <v>1.57</v>
      </c>
    </row>
    <row r="41" spans="1:9" ht="12.75" thickBot="1">
      <c r="A41" s="241" t="s">
        <v>84</v>
      </c>
      <c r="B41" s="242">
        <f>SUM(B38:B40)</f>
        <v>1754</v>
      </c>
      <c r="C41" s="243">
        <f>SUM(C38:C40)</f>
        <v>1819</v>
      </c>
      <c r="D41" s="243">
        <f>SUM(D38:D40)</f>
        <v>165</v>
      </c>
      <c r="E41" s="243">
        <f>SUM(E38:E40)</f>
        <v>173</v>
      </c>
      <c r="F41" s="244">
        <f t="shared" si="0"/>
        <v>0.09407069555302167</v>
      </c>
      <c r="G41" s="244">
        <f t="shared" si="0"/>
        <v>0.09510720175920835</v>
      </c>
      <c r="H41" s="245">
        <v>1.51</v>
      </c>
      <c r="I41" s="246">
        <v>1.56</v>
      </c>
    </row>
    <row r="42" ht="12" thickTop="1"/>
  </sheetData>
  <mergeCells count="7">
    <mergeCell ref="H35:I35"/>
    <mergeCell ref="F36:G36"/>
    <mergeCell ref="H36:I36"/>
    <mergeCell ref="A35:A37"/>
    <mergeCell ref="B35:C36"/>
    <mergeCell ref="D35:E36"/>
    <mergeCell ref="F35:G35"/>
  </mergeCells>
  <printOptions horizontalCentered="1"/>
  <pageMargins left="0.75" right="0.75" top="0.55" bottom="0.5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MNZ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umb149</dc:creator>
  <cp:keywords/>
  <dc:description/>
  <cp:lastModifiedBy>mkorosec</cp:lastModifiedBy>
  <cp:lastPrinted>2011-02-25T09:58:08Z</cp:lastPrinted>
  <dcterms:created xsi:type="dcterms:W3CDTF">2002-07-18T07:52:28Z</dcterms:created>
  <dcterms:modified xsi:type="dcterms:W3CDTF">2011-03-09T08:17:43Z</dcterms:modified>
  <cp:category/>
  <cp:version/>
  <cp:contentType/>
  <cp:contentStatus/>
</cp:coreProperties>
</file>