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65" windowWidth="19425" windowHeight="11025" activeTab="0"/>
  </bookViews>
  <sheets>
    <sheet name="Sheet1" sheetId="1" r:id="rId1"/>
    <sheet name="Sheet3" sheetId="2" r:id="rId2"/>
  </sheets>
  <definedNames>
    <definedName name="_xlnm.Print_Area" localSheetId="0">'Sheet1'!$A$1:$F$24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<sst xmlns="http://schemas.openxmlformats.org/spreadsheetml/2006/main" count="33" uniqueCount="28">
  <si>
    <t>Opis</t>
  </si>
  <si>
    <t>Št.</t>
  </si>
  <si>
    <t>DMX/RDM delilnik z dvema 5P XLR NEUTRIK vhodoma in 5 x 5P XLR/ 5 x 3P XLR NEUTRIK izhodi (nastavljivi - linija A ali B), vsi vhodi in izhodi skladni z DMX 512-A standardom ki omogoča pol-duplex prenos podatkov in povratno informacijo s strani svetil (RDM ANSI E1.20), možnost distribucije 1024 DMX kanalov  preko dveh DMX linij, možnost izklopa RDM protokola za vsako cono (linijo) ločeno, napajanje od 90-260 VAC, 47-63 Hz, poraba 20W, integrirana baterija, ki omogoča delovanje delilnika za vsaj 20 min v primeru izpada omrežja, optična izolacija do 1000V, galvanska izolacija do 530V, zaščita pred kratkim stikom, prikaz napajanja in stanja baterije s tribarvno LED, prikaz DMX aktivnosti z modro LED. Dimenzije: 482 x 183 x 44 mm, teža: 2.2 kg. V skladu z: CE, EN 55103-1, EN 55103-2, EN 60950-1, ROHS. Proizvedeno v EU.</t>
  </si>
  <si>
    <t xml:space="preserve">Montaža </t>
  </si>
  <si>
    <t xml:space="preserve">Lučni krmilnik kot tip MA Lighting OnPC Command Wing </t>
  </si>
  <si>
    <t xml:space="preserve">Program za realnočasovno 3D vizualizacijo vseh potrebnih funkcij svetil, omogoča dvosmerno povezljivost z lučnim pultom, možnost BLIND in LIVE načina programiranja (prikaz popravkov v BLIND načinu v 3D programu kljub temu da se na odru spremembe ne vidijo), follow način za enostavno 3D pozicioniranje svetil (določanje pozicij moving head svetilom s preprostim klikom na lokacijo na odru), možnost uvoza 3ds datotek, možnost nastavitve večih pogledov, ki jih lahko prožimo s pomočjo pulta in nam olajšajo programiranje, možnost predprogramiranja showa brez dejanskih svetil, natančen in realističen prikaz senc, barv, in gobo vzorcev v realnem času, stalne posodobitve. Program med programiranjem deluje tudi kot backup enota. Vsi podatki v programu se shranjujejo v datoteko na pultu. Računalnik ni vključen v postavki. </t>
  </si>
  <si>
    <t>Program za 3D simulacijo kot tip MA Lighting GrandMA 3D</t>
  </si>
  <si>
    <t>Vse v enem računalnik kot tip HP Pavilion 27</t>
  </si>
  <si>
    <t xml:space="preserve">Dimerski sistem 120 kanalov </t>
  </si>
  <si>
    <t xml:space="preserve">DMX delilnik kot tip LUMINEX </t>
  </si>
  <si>
    <t>Vsota brez DDV:</t>
  </si>
  <si>
    <t xml:space="preserve">Vsota skupaj z DDV </t>
  </si>
  <si>
    <t>Skupaj v EUR</t>
  </si>
  <si>
    <t>DDV 22%:</t>
  </si>
  <si>
    <r>
      <t xml:space="preserve">LED zaslonom za prikaz nastavitev (DMX naslov, informacije o morebitnem pregretju, prisotnost DMX krmilnega signala), 6 krmilnih gumbov za krmiljenje dimerske enote, z 2 x optoizoliranim  DMX vhodom,z 2 x DMX izhodom, 6 x Analognim 0-10VDC izhodom (kanali 25-30), panic gumbom, dimer omogoča nastavitev dvojnih DMX naslovov (A+B), nastavitev min in max nivoja za vsak kanal ločeno, nastavitev dimerske krivulje za vsak kanal ločeno, test funkcija, dimenzije: 870x549x164mm, teža: 43kg. CE certificirano. </t>
    </r>
    <r>
      <rPr>
        <b/>
        <sz val="8"/>
        <rFont val="Times New Roman"/>
        <family val="1"/>
      </rPr>
      <t xml:space="preserve">1 x Elektro distribucijska omara </t>
    </r>
    <r>
      <rPr>
        <sz val="8"/>
        <rFont val="Times New Roman"/>
        <family val="1"/>
      </rPr>
      <t xml:space="preserve">dimenzij 800x1200x300m, s tokovnim zaščitnim stikalom 3p 250A, adapterjem za tokovno zaščitno stikalo, 5 x varovalčnim odcepnikom 01/63A 5p, kpl zbiralčnim sistemom 50mm, ključavnico, predalom za načrte, zbiralkami za NN, N in PE. </t>
    </r>
  </si>
  <si>
    <t xml:space="preserve">Dimerski sistem v sestavi 5 x dimerska enota 24 x 2,5 kW: stenska digitalna dimerska enota s 24 x 2,5kW dimerskim kanalom, s konvekcijskim hlajenjem - BREZ VENTILATORJEV - popolnoma tiho delovanje, z zaščito pred pregretjem (overheat), z opozorilnim indikatorjem za predgretje, z možnostjo odstranjevanja pokrova za enostavni dostop do vseh komponent, z vtično procesorsko ploščo, integriranim </t>
  </si>
  <si>
    <t>M.E.</t>
  </si>
  <si>
    <t>Cena/M.E.</t>
  </si>
  <si>
    <t>Količina</t>
  </si>
  <si>
    <t>kpl</t>
  </si>
  <si>
    <t>Popust:</t>
  </si>
  <si>
    <t>Skupaj s popustom:</t>
  </si>
  <si>
    <t>Lučni krmilnik, ki v kombinaciji z računalniškim programom kot tip MA Lighting GrandMA2 onPC omogoča realnočasovni nadzor do 2,048 parametrov (do 65,536 parametrov kot backup v MA sistemu), s praktično enako komandno sekcijo kot jo najdemo na GrandMA2 lučnih pultih (4 x ekoder kolo, programske tipke, številčnica, tipke za dostop do menijev...), dvema A/B 100mm drsnikoma, kolesom za nastavitev dimerja svetil, backlit brezšumnimi tipkami, master drsnikom, 6 x programskim drsnikom (ki se lahko spremeni v group master, chaser...), 6 x programska tipka, 6 x gumbi za menjavo strani, glavni GO+/GO- in PAUSE gubi, univerzalni napajalnik. Krmilnik zagotavlja naslednje priključke: 2 x DMX out, 1 x DMX in (možno spremeniti v DMX out), 1 x USB, 1 x Midi in/out, 1 x Dsub 9pin za analogne senzorje, 1 x LTE priključke (time koda), 1 x napajalni priključek, lučni krmilnik mora v kombinaciji z računalniškim programom zagotavljati kompatibilnost z MAnet2 mrežnim protokolom.  Dimenzije: 546 x 395 x 70 mm. Teža: 6kg. Računalnik ni vključen v postavki. Izdelano v EU.</t>
  </si>
  <si>
    <t>Procesor: Intel® CoreTM i5-4460T z grafično kartico Intel® HD 4600 (1,9 GHz, do 2,7 GHz, 6 MB predpomnilnika, 4 jedra) Osnovna plošča: Intel® CoreTM i5 Pomnilnik: 8 GB DDR3L (2 x 4 GB); Skupno število rež: 2 SODIMM Trdi disk: 2 TB 7200 obr./min SATA Optična enota: Tanek zapisovalnik SuperMulti DVD Zaslon: Zaslon FHD IPS z diagonalo 68,6 cm (27 palcev) z osvetlitvijo ozadja LED (1920 × 1080) Grafična kartica: AMD Radeon R7 A360 (4 GB namenskega pomnilnika DDR3), 1x HDMI-izhod Mrežne povezave: Vgrajen vmesnik 10/100/1000 Gigabit Ethernet LAN Brezžična povezava: Kombinirani priključek 802.11a/b/g/n/ac (2x2) in Bluetooth® 4.0 Miška: Brezžična optična miška Zvočniki: B&amp;O PLAY z dvema 2-vatnima zvočnikoma Kamera: Vgrajena spletna kamera z mikrofonom Tipkovnica: Bela brezžična tipkovnica Čitalec kartic: Bralnik pomnilniških kartic 3-v-1 Ohišje: All-in-One Operacijski sistem: Windows 10 Home 64 Dimenzije: 66,7 x 20,5 x 49,5 cm; Pakirano: 77 x 29 x 61,7 cm Masa: 11,24 kg; Pakirano: 15,27 kg Priključki: 1x HDMI-izhod, 4 x USB 2.0; 2 x USB 3.0; 1 x kombinirani priključek za slušalke/mikrofon; Napajanje: 150-vatni napajalnik za izmenično napetost Ostalo: ENERGY STAR® qualified; EPEAT® Gold Garancija: garancija 1 leto.</t>
  </si>
  <si>
    <t xml:space="preserve">Dostava in montaža dimerskega sistema na lokaciji naročnika, na pripravljeno in testirano elektro in signalno inštalacijo, priklop vodnikov na dimerski sistem, izvedba napajalnega dela sistema (glavni dovod vsaj 300A trofazno - upoštevan faktor istočasnosti za dimerski sistem je 0.5), meritve in test sistema, nastavitve, zagon, izobraževanje uporabnika za delo s sistemom (izobraževanje za lučni krmilni sistem izvede s strani proizvajalca pooblaščena oseba s primernim certifikatom, izobraževanje se izvaja v slovenskem jeziku) v obsegu vsaj 8 ur. </t>
  </si>
  <si>
    <r>
      <rPr>
        <b/>
        <sz val="10"/>
        <rFont val="Times New Roman"/>
        <family val="1"/>
      </rPr>
      <t xml:space="preserve">OPOMBA: </t>
    </r>
    <r>
      <rPr>
        <sz val="10"/>
        <rFont val="Times New Roman"/>
        <family val="1"/>
      </rPr>
      <t>naročnik bo upošteval kot merodajen ponudbeni predračun izdelan na tem popisu opreme!</t>
    </r>
  </si>
  <si>
    <t>Datum ponudbe: …….                                 Žig:</t>
  </si>
  <si>
    <t>Podpis ponudnika: ……..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</si>
</sst>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SIT&quot;;\-#,##0\ &quot;SIT&quot;"/>
    <numFmt numFmtId="181" formatCode="#,##0\ &quot;SIT&quot;;[Red]\-#,##0\ &quot;SIT&quot;"/>
    <numFmt numFmtId="182" formatCode="#,##0.00\ &quot;SIT&quot;;\-#,##0.00\ &quot;SIT&quot;"/>
    <numFmt numFmtId="183" formatCode="#,##0.00\ &quot;SIT&quot;;[Red]\-#,##0.00\ &quot;SIT&quot;"/>
    <numFmt numFmtId="184" formatCode="_-* #,##0\ &quot;SIT&quot;_-;\-* #,##0\ &quot;SIT&quot;_-;_-* &quot;-&quot;\ &quot;SIT&quot;_-;_-@_-"/>
    <numFmt numFmtId="185" formatCode="_-* #,##0\ _S_I_T_-;\-* #,##0\ _S_I_T_-;_-* &quot;-&quot;\ _S_I_T_-;_-@_-"/>
    <numFmt numFmtId="186" formatCode="_-* #,##0.00\ &quot;SIT&quot;_-;\-* #,##0.00\ &quot;SIT&quot;_-;_-* &quot;-&quot;??\ &quot;SIT&quot;_-;_-@_-"/>
    <numFmt numFmtId="187" formatCode="_-* #,##0.00\ _S_I_T_-;\-* #,##0.00\ _S_I_T_-;_-* &quot;-&quot;??\ _S_I_T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30" fillId="19" borderId="1" applyNumberFormat="0" applyAlignment="0" applyProtection="0"/>
    <xf numFmtId="0" fontId="24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1" borderId="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5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19" borderId="8" applyNumberFormat="0" applyAlignment="0" applyProtection="0"/>
    <xf numFmtId="0" fontId="12" fillId="28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29" borderId="8" applyNumberFormat="0" applyAlignment="0" applyProtection="0"/>
    <xf numFmtId="0" fontId="3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19" borderId="10" xfId="0" applyFont="1" applyFill="1" applyBorder="1" applyAlignment="1">
      <alignment/>
    </xf>
    <xf numFmtId="0" fontId="4" fillId="19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3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4" fontId="4" fillId="0" borderId="14" xfId="0" applyNumberFormat="1" applyFont="1" applyBorder="1" applyAlignment="1">
      <alignment/>
    </xf>
    <xf numFmtId="9" fontId="4" fillId="0" borderId="14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/>
    </xf>
    <xf numFmtId="0" fontId="6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4" fillId="0" borderId="13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4" fontId="4" fillId="0" borderId="14" xfId="0" applyNumberFormat="1" applyFont="1" applyBorder="1" applyAlignment="1">
      <alignment vertical="center"/>
    </xf>
    <xf numFmtId="9" fontId="4" fillId="0" borderId="14" xfId="0" applyNumberFormat="1" applyFont="1" applyBorder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right"/>
    </xf>
    <xf numFmtId="0" fontId="7" fillId="0" borderId="13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9" fontId="4" fillId="0" borderId="0" xfId="0" applyNumberFormat="1" applyFont="1" applyBorder="1" applyAlignment="1">
      <alignment horizontal="center"/>
    </xf>
    <xf numFmtId="0" fontId="4" fillId="0" borderId="15" xfId="0" applyFont="1" applyFill="1" applyBorder="1" applyAlignment="1">
      <alignment/>
    </xf>
    <xf numFmtId="0" fontId="7" fillId="0" borderId="16" xfId="0" applyNumberFormat="1" applyFont="1" applyBorder="1" applyAlignment="1">
      <alignment wrapText="1"/>
    </xf>
    <xf numFmtId="0" fontId="4" fillId="0" borderId="17" xfId="0" applyFont="1" applyBorder="1" applyAlignment="1">
      <alignment horizontal="center"/>
    </xf>
    <xf numFmtId="4" fontId="4" fillId="0" borderId="17" xfId="0" applyNumberFormat="1" applyFont="1" applyBorder="1" applyAlignment="1">
      <alignment/>
    </xf>
    <xf numFmtId="9" fontId="4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4" fontId="4" fillId="0" borderId="10" xfId="0" applyNumberFormat="1" applyFont="1" applyBorder="1" applyAlignment="1">
      <alignment vertical="center"/>
    </xf>
    <xf numFmtId="44" fontId="4" fillId="0" borderId="10" xfId="0" applyNumberFormat="1" applyFont="1" applyBorder="1" applyAlignment="1">
      <alignment/>
    </xf>
    <xf numFmtId="44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 horizontal="left"/>
    </xf>
    <xf numFmtId="44" fontId="6" fillId="0" borderId="18" xfId="0" applyNumberFormat="1" applyFont="1" applyBorder="1" applyAlignment="1">
      <alignment/>
    </xf>
    <xf numFmtId="44" fontId="4" fillId="0" borderId="1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center" vertical="center"/>
    </xf>
    <xf numFmtId="0" fontId="4" fillId="19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top"/>
    </xf>
    <xf numFmtId="9" fontId="4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4" fontId="6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0" fillId="0" borderId="19" xfId="0" applyBorder="1" applyAlignment="1">
      <alignment wrapText="1"/>
    </xf>
    <xf numFmtId="0" fontId="6" fillId="0" borderId="0" xfId="0" applyFont="1" applyAlignment="1">
      <alignment wrapText="1"/>
    </xf>
    <xf numFmtId="0" fontId="9" fillId="0" borderId="19" xfId="0" applyFont="1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zoomScaleNormal="150" workbookViewId="0" topLeftCell="A1">
      <selection activeCell="B32" sqref="B32"/>
    </sheetView>
  </sheetViews>
  <sheetFormatPr defaultColWidth="8.8515625" defaultRowHeight="12.75"/>
  <cols>
    <col min="1" max="1" width="3.140625" style="0" customWidth="1"/>
    <col min="2" max="2" width="47.421875" style="0" customWidth="1"/>
    <col min="3" max="3" width="4.140625" style="0" customWidth="1"/>
    <col min="4" max="4" width="8.421875" style="0" customWidth="1"/>
    <col min="5" max="5" width="8.00390625" style="0" customWidth="1"/>
    <col min="6" max="6" width="13.140625" style="0" customWidth="1"/>
    <col min="7" max="7" width="9.00390625" style="0" bestFit="1" customWidth="1"/>
    <col min="8" max="8" width="9.421875" style="0" bestFit="1" customWidth="1"/>
    <col min="9" max="10" width="8.8515625" style="0" customWidth="1"/>
    <col min="11" max="11" width="10.8515625" style="0" bestFit="1" customWidth="1"/>
  </cols>
  <sheetData>
    <row r="1" spans="1:6" s="7" customFormat="1" ht="15.75">
      <c r="A1" s="51" t="s">
        <v>1</v>
      </c>
      <c r="B1" s="51" t="s">
        <v>0</v>
      </c>
      <c r="C1" s="5" t="s">
        <v>16</v>
      </c>
      <c r="D1" s="5" t="s">
        <v>18</v>
      </c>
      <c r="E1" s="5" t="s">
        <v>17</v>
      </c>
      <c r="F1" s="6" t="s">
        <v>12</v>
      </c>
    </row>
    <row r="2" spans="1:6" s="10" customFormat="1" ht="15" customHeight="1">
      <c r="A2" s="52">
        <v>1</v>
      </c>
      <c r="B2" s="8" t="s">
        <v>4</v>
      </c>
      <c r="C2" s="9" t="s">
        <v>19</v>
      </c>
      <c r="D2" s="48">
        <v>1</v>
      </c>
      <c r="E2" s="55"/>
      <c r="F2" s="42">
        <f>D2*E2</f>
        <v>0</v>
      </c>
    </row>
    <row r="3" spans="1:6" s="7" customFormat="1" ht="153.75" customHeight="1">
      <c r="A3" s="11"/>
      <c r="B3" s="12" t="s">
        <v>22</v>
      </c>
      <c r="C3" s="13"/>
      <c r="D3" s="14"/>
      <c r="E3" s="15"/>
      <c r="F3" s="16"/>
    </row>
    <row r="4" spans="1:6" s="19" customFormat="1" ht="25.5">
      <c r="A4" s="53">
        <v>2</v>
      </c>
      <c r="B4" s="17" t="s">
        <v>6</v>
      </c>
      <c r="C4" s="18" t="s">
        <v>19</v>
      </c>
      <c r="D4" s="49">
        <v>1</v>
      </c>
      <c r="E4" s="56"/>
      <c r="F4" s="47">
        <f>D4*E4</f>
        <v>0</v>
      </c>
    </row>
    <row r="5" spans="1:6" s="7" customFormat="1" ht="120" customHeight="1">
      <c r="A5" s="20"/>
      <c r="B5" s="12" t="s">
        <v>5</v>
      </c>
      <c r="C5" s="13"/>
      <c r="D5" s="14"/>
      <c r="E5" s="15"/>
      <c r="F5" s="16"/>
    </row>
    <row r="6" spans="1:8" s="10" customFormat="1" ht="15.75" customHeight="1">
      <c r="A6" s="54">
        <v>3</v>
      </c>
      <c r="B6" s="22" t="s">
        <v>7</v>
      </c>
      <c r="C6" s="23" t="s">
        <v>19</v>
      </c>
      <c r="D6" s="50">
        <v>1</v>
      </c>
      <c r="E6" s="57"/>
      <c r="F6" s="47">
        <f>D6*E6</f>
        <v>0</v>
      </c>
      <c r="H6" s="26"/>
    </row>
    <row r="7" spans="1:6" s="7" customFormat="1" ht="180" customHeight="1">
      <c r="A7" s="11"/>
      <c r="B7" s="12" t="s">
        <v>23</v>
      </c>
      <c r="C7" s="13"/>
      <c r="D7" s="14"/>
      <c r="E7" s="15"/>
      <c r="F7" s="16"/>
    </row>
    <row r="8" spans="1:11" s="10" customFormat="1" ht="15.75">
      <c r="A8" s="54">
        <v>4</v>
      </c>
      <c r="B8" s="22" t="s">
        <v>8</v>
      </c>
      <c r="C8" s="23" t="s">
        <v>19</v>
      </c>
      <c r="D8" s="50">
        <v>1</v>
      </c>
      <c r="E8" s="58"/>
      <c r="F8" s="47">
        <f>D8*E8</f>
        <v>0</v>
      </c>
      <c r="K8" s="26"/>
    </row>
    <row r="9" spans="1:11" s="10" customFormat="1" ht="66.75" customHeight="1">
      <c r="A9" s="21"/>
      <c r="B9" s="28" t="s">
        <v>15</v>
      </c>
      <c r="C9" s="23"/>
      <c r="D9" s="24"/>
      <c r="E9" s="25"/>
      <c r="F9" s="27"/>
      <c r="K9" s="26"/>
    </row>
    <row r="10" spans="1:6" s="7" customFormat="1" ht="114.75" customHeight="1">
      <c r="A10" s="29"/>
      <c r="B10" s="30" t="s">
        <v>14</v>
      </c>
      <c r="C10" s="31"/>
      <c r="D10" s="16"/>
      <c r="E10" s="32"/>
      <c r="F10" s="16"/>
    </row>
    <row r="11" spans="1:6" s="10" customFormat="1" ht="15.75">
      <c r="A11" s="54">
        <v>5</v>
      </c>
      <c r="B11" s="22" t="s">
        <v>9</v>
      </c>
      <c r="C11" s="23" t="s">
        <v>19</v>
      </c>
      <c r="D11" s="50">
        <v>1</v>
      </c>
      <c r="E11" s="58"/>
      <c r="F11" s="47">
        <f>D11*E11</f>
        <v>0</v>
      </c>
    </row>
    <row r="12" spans="1:6" s="7" customFormat="1" ht="127.5" customHeight="1">
      <c r="A12" s="11"/>
      <c r="B12" s="12" t="s">
        <v>2</v>
      </c>
      <c r="C12" s="13"/>
      <c r="D12" s="14"/>
      <c r="E12" s="15"/>
      <c r="F12" s="16"/>
    </row>
    <row r="13" spans="1:6" s="10" customFormat="1" ht="15.75" customHeight="1">
      <c r="A13" s="54">
        <v>6</v>
      </c>
      <c r="B13" s="22" t="s">
        <v>3</v>
      </c>
      <c r="C13" s="23" t="s">
        <v>19</v>
      </c>
      <c r="D13" s="50">
        <v>1</v>
      </c>
      <c r="E13" s="58"/>
      <c r="F13" s="47">
        <f>D13*E13</f>
        <v>0</v>
      </c>
    </row>
    <row r="14" spans="1:6" s="7" customFormat="1" ht="84.75" customHeight="1">
      <c r="A14" s="11"/>
      <c r="B14" s="12" t="s">
        <v>24</v>
      </c>
      <c r="C14" s="13"/>
      <c r="D14" s="14"/>
      <c r="E14" s="15"/>
      <c r="F14" s="16"/>
    </row>
    <row r="15" spans="1:6" s="7" customFormat="1" ht="13.5" customHeight="1">
      <c r="A15" s="33"/>
      <c r="B15" s="34"/>
      <c r="C15" s="35"/>
      <c r="D15" s="36"/>
      <c r="E15" s="37"/>
      <c r="F15" s="16"/>
    </row>
    <row r="16" spans="1:6" s="7" customFormat="1" ht="13.5" customHeight="1">
      <c r="A16" s="38"/>
      <c r="B16" s="38"/>
      <c r="C16" s="38"/>
      <c r="D16" s="45" t="s">
        <v>10</v>
      </c>
      <c r="F16" s="44">
        <f>SUM(F2:F15)</f>
        <v>0</v>
      </c>
    </row>
    <row r="17" spans="1:6" s="7" customFormat="1" ht="13.5" customHeight="1">
      <c r="A17" s="38"/>
      <c r="B17" s="38"/>
      <c r="C17" s="38"/>
      <c r="D17" s="60" t="s">
        <v>20</v>
      </c>
      <c r="E17" s="61"/>
      <c r="F17" s="43"/>
    </row>
    <row r="18" spans="1:6" s="7" customFormat="1" ht="13.5" customHeight="1">
      <c r="A18" s="38"/>
      <c r="B18" s="38"/>
      <c r="C18" s="38"/>
      <c r="D18" s="62" t="s">
        <v>21</v>
      </c>
      <c r="E18" s="63"/>
      <c r="F18" s="44">
        <f>F16-F17</f>
        <v>0</v>
      </c>
    </row>
    <row r="19" spans="1:6" s="7" customFormat="1" ht="15.75">
      <c r="A19" s="38"/>
      <c r="C19" s="38"/>
      <c r="D19" s="39" t="s">
        <v>13</v>
      </c>
      <c r="F19" s="43">
        <f>F18*0.22</f>
        <v>0</v>
      </c>
    </row>
    <row r="20" spans="1:6" s="7" customFormat="1" ht="15.75">
      <c r="A20" s="38"/>
      <c r="C20" s="38"/>
      <c r="D20" s="40"/>
      <c r="E20" s="41" t="s">
        <v>11</v>
      </c>
      <c r="F20" s="46">
        <f>F18+F19</f>
        <v>0</v>
      </c>
    </row>
    <row r="21" spans="1:6" s="7" customFormat="1" ht="15.75">
      <c r="A21" s="38"/>
      <c r="C21" s="38"/>
      <c r="D21" s="40"/>
      <c r="E21" s="41"/>
      <c r="F21" s="59"/>
    </row>
    <row r="22" spans="1:6" s="7" customFormat="1" ht="15.75">
      <c r="A22" s="38"/>
      <c r="B22" s="38" t="s">
        <v>25</v>
      </c>
      <c r="C22" s="38"/>
      <c r="D22" s="40"/>
      <c r="E22" s="41"/>
      <c r="F22" s="59"/>
    </row>
    <row r="23" spans="1:6" s="7" customFormat="1" ht="15.75">
      <c r="A23" s="38"/>
      <c r="C23" s="38"/>
      <c r="D23" s="40"/>
      <c r="E23" s="41"/>
      <c r="F23" s="59"/>
    </row>
    <row r="24" spans="1:5" s="1" customFormat="1" ht="15">
      <c r="A24" s="4"/>
      <c r="B24" s="38" t="s">
        <v>26</v>
      </c>
      <c r="C24" s="2"/>
      <c r="D24" s="38" t="s">
        <v>27</v>
      </c>
      <c r="E24" s="3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/>
  <mergeCells count="2">
    <mergeCell ref="D17:E17"/>
    <mergeCell ref="D18:E18"/>
  </mergeCells>
  <printOptions/>
  <pageMargins left="0.55" right="0.55" top="0.7900000000000001" bottom="0.7900000000000001" header="0.51" footer="0.51"/>
  <pageSetup horizontalDpi="96" verticalDpi="96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Ferdo JEHART</dc:creator>
  <cp:keywords/>
  <dc:description/>
  <cp:lastModifiedBy>Mateja CEKIĆ</cp:lastModifiedBy>
  <cp:lastPrinted>2015-06-18T08:01:31Z</cp:lastPrinted>
  <dcterms:created xsi:type="dcterms:W3CDTF">2004-09-19T16:40:57Z</dcterms:created>
  <dcterms:modified xsi:type="dcterms:W3CDTF">2016-08-09T10:02:28Z</dcterms:modified>
  <cp:category/>
  <cp:version/>
  <cp:contentType/>
  <cp:contentStatus/>
</cp:coreProperties>
</file>