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655" windowHeight="10965" tabRatio="560" activeTab="1"/>
  </bookViews>
  <sheets>
    <sheet name="NASLOVNICA" sheetId="1" r:id="rId1"/>
    <sheet name="popis del" sheetId="2" r:id="rId2"/>
    <sheet name="Sheet1" sheetId="3" r:id="rId3"/>
  </sheets>
  <definedNames>
    <definedName name="_xlnm.Print_Area" localSheetId="0">'NASLOVNICA'!$A$1:$F$55</definedName>
    <definedName name="_xlnm.Print_Area" localSheetId="1">'popis del'!$A$1:$F$257</definedName>
  </definedNames>
  <calcPr fullCalcOnLoad="1"/>
</workbook>
</file>

<file path=xl/sharedStrings.xml><?xml version="1.0" encoding="utf-8"?>
<sst xmlns="http://schemas.openxmlformats.org/spreadsheetml/2006/main" count="253" uniqueCount="147">
  <si>
    <t>enota</t>
  </si>
  <si>
    <t>cena/enoto</t>
  </si>
  <si>
    <t>skupaj</t>
  </si>
  <si>
    <t>SKUPAJ:</t>
  </si>
  <si>
    <t>količina</t>
  </si>
  <si>
    <t>m3</t>
  </si>
  <si>
    <t>m2</t>
  </si>
  <si>
    <t>1. 1. 2.</t>
  </si>
  <si>
    <t>1. 1.</t>
  </si>
  <si>
    <t>1. 1. 1.</t>
  </si>
  <si>
    <t>1.</t>
  </si>
  <si>
    <t>kos</t>
  </si>
  <si>
    <t>REKAPITULACIJA</t>
  </si>
  <si>
    <t>INVESTITOR:</t>
  </si>
  <si>
    <t>NAČRT IN ŠTEVILČNA OZNAKA NAČRTA:</t>
  </si>
  <si>
    <t>VRSTA PROJEKTNE DOKUMENTACIJE IN NJENA ŠTEVILKA:</t>
  </si>
  <si>
    <t>ZA GRADNJO:</t>
  </si>
  <si>
    <t>PROJEKTANT:</t>
  </si>
  <si>
    <t>NOVOGRADNJA</t>
  </si>
  <si>
    <t>BETONSKA DELA</t>
  </si>
  <si>
    <t>1. 2.</t>
  </si>
  <si>
    <t>OSNUTEK IZDELAL:</t>
  </si>
  <si>
    <t>ZEMELJSKA DELA</t>
  </si>
  <si>
    <r>
      <t xml:space="preserve">Opomba:
</t>
    </r>
    <r>
      <rPr>
        <sz val="10"/>
        <rFont val="Arial CE"/>
        <family val="0"/>
      </rPr>
      <t>Za vse rušitvene materiale velja, da se nalagajo direktno na prevozno sredstvo in odpeljejo v trajno deponijo. Iz popisa del je razviden tip in količina materiala. Upoštevati je potrebno plačilo vseh taks na deponiji in jih zajeti v c.e.m. v posameznih postavkah.</t>
    </r>
  </si>
  <si>
    <t>1. 2. 1.</t>
  </si>
  <si>
    <t>1. 3.</t>
  </si>
  <si>
    <t>1. 3. 1.</t>
  </si>
  <si>
    <t>1. 3. 2.</t>
  </si>
  <si>
    <t>1. 3. 3.</t>
  </si>
  <si>
    <t>1. 5.</t>
  </si>
  <si>
    <t>1. 5. 1.</t>
  </si>
  <si>
    <t>1. 0.</t>
  </si>
  <si>
    <t>1. 0. 1.</t>
  </si>
  <si>
    <t>m1</t>
  </si>
  <si>
    <t>KRAJ IN DATUM IZDELAVE:</t>
  </si>
  <si>
    <r>
      <t xml:space="preserve">Kompletna odstranitev obstoječega asfalta, robnikov in ostalih talnih oblog. </t>
    </r>
    <r>
      <rPr>
        <sz val="10"/>
        <rFont val="Arial CE"/>
        <family val="0"/>
      </rPr>
      <t>Ponudbeno ceno je podati na osnovi ogleda gradbišča.</t>
    </r>
  </si>
  <si>
    <t>PREDDELA IN RUŠITVENA DELA</t>
  </si>
  <si>
    <r>
      <t xml:space="preserve">Zakoličba okolja, </t>
    </r>
    <r>
      <rPr>
        <sz val="10"/>
        <rFont val="Arial CE"/>
        <family val="0"/>
      </rPr>
      <t>s postavitvijo profilov in zavarovanjem višin.</t>
    </r>
  </si>
  <si>
    <t>TLAKARSKA DELA</t>
  </si>
  <si>
    <t>OPREMA</t>
  </si>
  <si>
    <t>1. 5. 3.</t>
  </si>
  <si>
    <t>1. 0. 2.</t>
  </si>
  <si>
    <r>
      <t xml:space="preserve">Kompletna odstranitev urbane opreme in rešetk za odvodnjavanje. </t>
    </r>
    <r>
      <rPr>
        <sz val="10"/>
        <rFont val="Arial CE"/>
        <family val="0"/>
      </rPr>
      <t>Ponudbeno ceno je podati na osnovi ogleda gradbišča.</t>
    </r>
  </si>
  <si>
    <t>1. 0. 3.</t>
  </si>
  <si>
    <t>Odstranitev svetil, prometnih znakov, reklamnih tabel ter košev za smeti</t>
  </si>
  <si>
    <t xml:space="preserve">Odstranitev ter dvig rešetk </t>
  </si>
  <si>
    <t>Odstranitev klopi  ter cvetličnih korit</t>
  </si>
  <si>
    <t>Odstranitev betonskih robnikov</t>
  </si>
  <si>
    <r>
      <t>Izvedba nasipa za nivelacijo terena,</t>
    </r>
    <r>
      <rPr>
        <sz val="10"/>
        <rFont val="Arial CE"/>
        <family val="0"/>
      </rPr>
      <t xml:space="preserve"> v povprečni debelini 10 cm, vključno s planiranjem  terena s točnostjo +-3cm in utrjevanjem do predpisane zbitosti.</t>
    </r>
  </si>
  <si>
    <t>1. 1. 3.</t>
  </si>
  <si>
    <t>kg</t>
  </si>
  <si>
    <r>
      <t xml:space="preserve">Dobava in polaganje kamnitega nasutja, lomljeni skrilavec - sivi,  </t>
    </r>
    <r>
      <rPr>
        <sz val="10"/>
        <rFont val="Arial CE"/>
        <family val="0"/>
      </rPr>
      <t>frakcije 30 do 60 mm, cca. 45 kg/m2 (60 m2).</t>
    </r>
  </si>
  <si>
    <r>
      <t xml:space="preserve">Izdelava talnih označb, </t>
    </r>
    <r>
      <rPr>
        <sz val="10"/>
        <rFont val="Arial CE"/>
        <family val="0"/>
      </rPr>
      <t>taxi, parkirna mesta za invalide, bus ter smer prometa.</t>
    </r>
  </si>
  <si>
    <t>Parkirno mesto za invalide</t>
  </si>
  <si>
    <t>Taxi</t>
  </si>
  <si>
    <t>Avtobusno postajališče</t>
  </si>
  <si>
    <t>Smer prometa</t>
  </si>
  <si>
    <t xml:space="preserve">OPREMA </t>
  </si>
  <si>
    <t>1. 5. 4.</t>
  </si>
  <si>
    <t>1. 5. 5.</t>
  </si>
  <si>
    <t>1. 5. 6.</t>
  </si>
  <si>
    <t>ODVODNJAVANJE</t>
  </si>
  <si>
    <t>CENA Z DDV</t>
  </si>
  <si>
    <t>Rezanje in odstranitev asfalta</t>
  </si>
  <si>
    <t>Odstranitev granitnih kock (dobro ohranjene se uporabijo za ponovno polaganje)</t>
  </si>
  <si>
    <t>Odstranitev tlakovcev dim. 15x30 cm</t>
  </si>
  <si>
    <t>1. 1. 4.</t>
  </si>
  <si>
    <r>
      <t xml:space="preserve">Humuziranje zelenice brez valjanja, </t>
    </r>
    <r>
      <rPr>
        <sz val="10"/>
        <rFont val="Arial CE"/>
        <family val="0"/>
      </rPr>
      <t>zajeta zatravitev.</t>
    </r>
  </si>
  <si>
    <t>DDV 22%</t>
  </si>
  <si>
    <t>NALOGA:</t>
  </si>
  <si>
    <t>PREUREDITEV AVTOBUSNEGA POSTAJALIŠČA  PRI POHORSKI VZPENJAČI</t>
  </si>
  <si>
    <t>PZI</t>
  </si>
  <si>
    <t>Dušan Borak, udia</t>
  </si>
  <si>
    <t>Mestna občina Maribor                                                                                                                         Ulica heroja Staneta 1
2000 Maribor</t>
  </si>
  <si>
    <t>1 - ARHITEKTURA 
POPIS DEL - PZI</t>
  </si>
  <si>
    <t>AU ARHITEKTI d.o.o.                                                                                                       Komenskega ul. 3                                                                                                                             2000 Maribor</t>
  </si>
  <si>
    <t>PREUREDITEV AVTOBUSNEGA POSTAJALIŠČA                                                                   PRI POHORSKI VZPENJAČI</t>
  </si>
  <si>
    <r>
      <t>Planiranje spodnjega ustroja,</t>
    </r>
    <r>
      <rPr>
        <sz val="10"/>
        <rFont val="Arial CE"/>
        <family val="0"/>
      </rPr>
      <t xml:space="preserve"> z utrjevanjem tal do predpisane zbitosti - obstoječe stanje. Ponudbeno ceno je podati na osnovi ogleda gradbišča.</t>
    </r>
  </si>
  <si>
    <r>
      <t xml:space="preserve">Izdelava drenaže, </t>
    </r>
    <r>
      <rPr>
        <sz val="10"/>
        <rFont val="Arial CE"/>
        <family val="0"/>
      </rPr>
      <t>globoke do 1,0 m, na podložni plasti iz cementnega betona, debeline 10 cm z gibljivimi plastičnimi cevmi</t>
    </r>
  </si>
  <si>
    <t>Doplačilo za izkop in zasip drenaže</t>
  </si>
  <si>
    <t>1. 2. 2.</t>
  </si>
  <si>
    <t>1. 4.</t>
  </si>
  <si>
    <t>1. 4. 1.</t>
  </si>
  <si>
    <t>1. 4. 2.</t>
  </si>
  <si>
    <t>1. 4. 3.</t>
  </si>
  <si>
    <t>1. 4. 4.</t>
  </si>
  <si>
    <t>1. 4. 5.</t>
  </si>
  <si>
    <t>vse cene so v EUR</t>
  </si>
  <si>
    <r>
      <t xml:space="preserve">Dobava in polaganje kovinske obrobe,  </t>
    </r>
    <r>
      <rPr>
        <sz val="10"/>
        <rFont val="Arial CE"/>
        <family val="0"/>
      </rPr>
      <t>aluminijski trak višine 20 cm, debeline 3 mm        ločevanje zelenih ter tlakovanih površin</t>
    </r>
  </si>
  <si>
    <t>Maribor, junij, 2017</t>
  </si>
  <si>
    <r>
      <t>Dobava in polaganje granitnih kock, dim. 10/10/6 cm,</t>
    </r>
    <r>
      <rPr>
        <sz val="10"/>
        <rFont val="Arial CE"/>
        <family val="0"/>
      </rPr>
      <t xml:space="preserve"> vključno z zapolnitvijo fug in peščeno podlago deb. 4,0 cm.Lahko se uporabjo dobro ohranjene obstoječe granitne kocke.</t>
    </r>
  </si>
  <si>
    <t>1. 6.</t>
  </si>
  <si>
    <t>1. 6. 1.</t>
  </si>
  <si>
    <t>JAVNA RAZSVETLJAVA</t>
  </si>
  <si>
    <t>kpl</t>
  </si>
  <si>
    <t>m</t>
  </si>
  <si>
    <t xml:space="preserve">Dobava in polaganje pocinkanega traku 25x4mm </t>
  </si>
  <si>
    <t>Dobava in polaganje zemeljskega kabla NYY-J 4x4mm2</t>
  </si>
  <si>
    <t>kom</t>
  </si>
  <si>
    <t>Izkop in zasip za kabelske rezerve</t>
  </si>
  <si>
    <t>Dobava in izvedba priključitve ter kabelskih končnikov v kandelabru</t>
  </si>
  <si>
    <t>Dobava in izvedba odcepov in izvedba ozemljitev v kandelabru</t>
  </si>
  <si>
    <t>Izvedba katasterskega posnetka in elaborata za zbirni kataster</t>
  </si>
  <si>
    <t>Izvedba električnih meritev</t>
  </si>
  <si>
    <t>Izvedba PID dokumentacije</t>
  </si>
  <si>
    <t>Priključitev na obstoječ kandelaber javne razsvetljave</t>
  </si>
  <si>
    <t>1. 6. 3.</t>
  </si>
  <si>
    <t>1. 6. 4.</t>
  </si>
  <si>
    <t>1. 6. 5.</t>
  </si>
  <si>
    <t>1. 6. 6.</t>
  </si>
  <si>
    <t>1. 6. 9.</t>
  </si>
  <si>
    <t>1. 6. 10.</t>
  </si>
  <si>
    <t>1. 6. 12.</t>
  </si>
  <si>
    <t>1. 6. 13.</t>
  </si>
  <si>
    <t>1. 6. 14.</t>
  </si>
  <si>
    <t>1. 6. 15.</t>
  </si>
  <si>
    <r>
      <t>Dobava in polaganje  betonskih plošč - dim. 30/30/8 cm,</t>
    </r>
    <r>
      <rPr>
        <sz val="10"/>
        <rFont val="Arial CE"/>
        <family val="0"/>
      </rPr>
      <t xml:space="preserve"> vključno s peščeno podlago deb. 4,0 cm in zapolnitvijo fug s kremenčevo mivko.  Dela vključujejo dobavo in polaganje  betonskih tlakovcev po izboru arhitekta,  z vrhnjim slojem iz plemenitega agregata - kamnitega drobljenca -  v izgledu vidne površine brušenega teraca, v barvi vidne površine 'belo - siva' 'peskana', mikroarmiran beton, skupna debelina plošče je 4cm, z dodatkom NANO Tio2 (fotokatalitska aktivnost betona), fuga max 5mm, 'trda' fuga, polagano na peščeno podlago iz drobljenca na betonski podlagi, razmerje fine površinske obdelave - gladkih/peskanih plošč 50/50%, s tehničnimi lastnostmi kvalitativno ustrezajoč standardu ISO EN 1339, (absorbcija vode &lt;= 1% (kvaliteta '3D'), zmrzlinska odpornost &lt;= 1kg/m2, odpornost na direktni lom &gt;-3,6 Mpa,  abrazijska odpornost &lt;=23mm(kvaliteta '3H'), protizdrsnost &gt;= 60/70, ( kot npr. 'Tlakovci Podlesnik - Alpine Grau''), z vgradnjo.</t>
    </r>
  </si>
  <si>
    <r>
      <t xml:space="preserve">Dobava in polaganje betonskih robnikov dim. 16/24 cm,  </t>
    </r>
    <r>
      <rPr>
        <sz val="10"/>
        <rFont val="Arial CE"/>
        <family val="0"/>
      </rPr>
      <t>vključno z izkopom in temeljenjem. Dobava in vgradnja prefabriciranega dvignjenega robnika iz cementnega betona, štokanega v vidnem izgledu granita, s prerezom 16/24cm (kot npr. tip BGŠ 100/16/24 "Tlakovci Podlesnik")</t>
    </r>
  </si>
  <si>
    <t>Priprava materiala in zakoličenje objektov javne razsvetljave</t>
  </si>
  <si>
    <r>
      <rPr>
        <b/>
        <sz val="10"/>
        <rFont val="Arial CE"/>
        <family val="0"/>
      </rPr>
      <t>Dobava in montaža zunanje betonske</t>
    </r>
    <r>
      <rPr>
        <sz val="10"/>
        <rFont val="Arial CE"/>
        <family val="0"/>
      </rPr>
      <t xml:space="preserve"> dekorativne svetilke z LED razsvetljavo dimenzij 18/18/100, obdelava površine starana in peskana (kot npr. "Tlakovci Podlesnik, tip "JR Pohorje")</t>
    </r>
  </si>
  <si>
    <r>
      <t xml:space="preserve">Dobava in postavitev prometnega znaka, </t>
    </r>
    <r>
      <rPr>
        <sz val="10"/>
        <rFont val="Arial CE"/>
        <family val="0"/>
      </rPr>
      <t>podloga iz aluminijaste pločevine, znak z odsevno folijo, vključno z izdelavo temelja iz cementnega betona, globine 100 cm ter stebričkom za prometni znak iz vroče cinkane jeklene cevi. Znak za avtobusno postajališče PZ-2433, ter znak za cono umirjanja prometa, PZ-2421</t>
    </r>
  </si>
  <si>
    <r>
      <t xml:space="preserve">Dobava in postavitev košev za smeti, </t>
    </r>
    <r>
      <rPr>
        <sz val="10"/>
        <rFont val="Arial CE"/>
        <family val="0"/>
      </rPr>
      <t xml:space="preserve"> (kot npr. ZIEGLER - MODEL DIAGONAL (117 477), izdelan v skladu z načrtom (izvedba po detajlu D3), les: akacija;  okvir vročecinkan / prašno barvano / RAL DB 703</t>
    </r>
  </si>
  <si>
    <r>
      <t xml:space="preserve">Dobava in postavitev klopi z naslonom </t>
    </r>
    <r>
      <rPr>
        <sz val="10"/>
        <rFont val="Arial CE"/>
        <family val="0"/>
      </rPr>
      <t>(kot npr. klop Madrid, KREMEN Urbana oprema), les: tropski bankiraj; okvir, RAL DB 703</t>
    </r>
  </si>
  <si>
    <r>
      <t xml:space="preserve">Dobava in postavitev košev za smeti, </t>
    </r>
    <r>
      <rPr>
        <sz val="10"/>
        <rFont val="Arial CE"/>
        <family val="0"/>
      </rPr>
      <t xml:space="preserve"> (kot npr. ZIEGLER - MODEL DIAGONAL (117 495) s pokrovom in poepelnikom), izdelan v skladu z načrtom (izvedba po detajlu D3)  les: tropski;  okvir vročecinkan / prašno barvano / RAL DB 703</t>
    </r>
  </si>
  <si>
    <r>
      <t xml:space="preserve">Dobava in postavitev drogov za zastave, </t>
    </r>
    <r>
      <rPr>
        <sz val="10"/>
        <rFont val="Arial CE"/>
        <family val="0"/>
      </rPr>
      <t>drog (kot npr. PROMOTION,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tip CLASSIC), višina 6 m, prašno barvan aluminij-RAL DB 703, s pripadajočim sidrom, vključno z vgradnjo</t>
    </r>
  </si>
  <si>
    <r>
      <t xml:space="preserve">Zasaditev dreves / </t>
    </r>
    <r>
      <rPr>
        <sz val="10"/>
        <rFont val="Arial CE"/>
        <family val="0"/>
      </rPr>
      <t>Fagus sylvatica - Purpurea / rdeča bukev povešava  / višina 5 m / vključno z zemljo in gnojilom.</t>
    </r>
  </si>
  <si>
    <r>
      <t>Izdelava, dobava in montaža betonskih ploščadi/monolitov v formi bukovih listov,</t>
    </r>
    <r>
      <rPr>
        <sz val="10"/>
        <rFont val="Arial CE"/>
        <family val="0"/>
      </rPr>
      <t xml:space="preserve"> vključno z armiranobetonsko ploščo debeline 10 cm, izvedba po detailu D1 .- varianta 1                              Ploščadi - bukov list / beton z dodanim granulatom -  pohorski tonalit (od 4,8 do 8,16) štokane pohodne površine in stranice sedala, brušena vrhnja površina ( sedalo), antigrafitni premaz.
Dodatki k betonu za odpornost proti zmrzali v prisotnosti soli, odpornost na kloride,
vodonepropusten beton marke C35/45. Monoliti brušeni nato štokani za videz naravnega granita.   Monoliti proizvedeni z dodatkom TiO2, z garancijo fotokatalitske aktivnosti.</t>
    </r>
  </si>
  <si>
    <r>
      <t xml:space="preserve">Izdelava, dobava in montaža betonskih monolitov, klopi, </t>
    </r>
    <r>
      <rPr>
        <sz val="10"/>
        <rFont val="Arial CE"/>
        <family val="0"/>
      </rPr>
      <t>dim. 270/60/50 cm, izvedba po detailu D1, betonski monolit z dodanim granulatom pohorski tonalit (od 4,8 do 8,16) štokane stranice in brušena vrhnja površina ( sedalo), antigrafitni premaz. Dodatki k betonu za odpornost proti zmrzali v prisotnosti soli, odpornost na kloride,
vodonepropusten beton marke C35/45. Monoliti brušeni nato štokani za videz naravnega granita.   Monoliti proizvedeni z dodatkom TiO2, z garancijo fotokatalitske aktivnosti.</t>
    </r>
  </si>
  <si>
    <r>
      <t xml:space="preserve">Izdelava, dobava in montaža pitnika, betonski monolit, </t>
    </r>
    <r>
      <rPr>
        <sz val="10"/>
        <rFont val="Arial CE"/>
        <family val="0"/>
      </rPr>
      <t>dim. 270/60/30 cm, izvedba po detailu D2                                            Betonski pitnik, betonski blok z dodanim granulatom pohorski tonalit (od 4,8 do 8,16)  brušena površina, antigrafitni premaz. Dodatki k betonu za odpornost proti zmrzali v prisotnosti soli, odpornost na kloride,
vodonepropusten beton marke C35/45. Monoliti brušeni nato štokani za videz naravnega granita.   Monoliti proizvedeni z dodatkom TiO2, z garancijo fotokatalitske aktivnosti.</t>
    </r>
  </si>
  <si>
    <r>
      <t xml:space="preserve">Dobava in postavitev luči, </t>
    </r>
    <r>
      <rPr>
        <sz val="10"/>
        <rFont val="Arial CE"/>
        <family val="0"/>
      </rPr>
      <t>kandelaber (kot npr. ATRIVA, tip MODERN KSM 4), izdelan v skladu z načrtom (izvedba po detajlu D3, levi)  vročecinkano  / prašno barvano / RAL DB 703 / 2 x LED svetilo 20 W / 3000 K, komplet s temeljem</t>
    </r>
  </si>
  <si>
    <r>
      <t xml:space="preserve">Dobava in postavitev luči, </t>
    </r>
    <r>
      <rPr>
        <sz val="10"/>
        <rFont val="Arial CE"/>
        <family val="0"/>
      </rPr>
      <t>kandelaber (kot npr.ATRIVA, tip MODERN KSM 4), izdelan v skladu z načrtom (izvedba po detajlu D3, desni)  vročecinkano  / prašno barvano / RAL DB 703 / 1 x LED svetilo 20 W / 3000 K , komplet s temeljem</t>
    </r>
  </si>
  <si>
    <t>1. 6. 2. 1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</si>
  <si>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</si>
  <si>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Izdelava projektne dokumentacije za projekt izvedenih del (PID)</t>
  </si>
  <si>
    <t>ura</t>
  </si>
  <si>
    <t>OSTALO</t>
  </si>
  <si>
    <t>1. 7.</t>
  </si>
  <si>
    <t>1. 7. 1.</t>
  </si>
  <si>
    <t>1. 7. 2.</t>
  </si>
  <si>
    <t>OBSEG DEL:</t>
  </si>
  <si>
    <r>
      <t xml:space="preserve">Dobava in postavitev avtobusne nadstrešnice s klopjo </t>
    </r>
    <r>
      <rPr>
        <sz val="10"/>
        <rFont val="Arial CE"/>
        <family val="0"/>
      </rPr>
      <t>(kot npr. ZIEGLER - MODEL PURE (117 495) Dolžina strehe 2,72m, globina strehe 1,8 m jeklena konstrukcija vroče cinkana in prašno barvana RAL DB 703, vključno
s hrbtno steno in stekleno streho LED odsvetlitev,  dolžina klopi za 3 sedala (cca 1700mm)</t>
    </r>
  </si>
  <si>
    <r>
      <t xml:space="preserve">Dobava in postavitev tipskih naslonov za kolesa, (kot npr. </t>
    </r>
    <r>
      <rPr>
        <sz val="10"/>
        <rFont val="Arial CE"/>
        <family val="0"/>
      </rPr>
      <t>tip UNO SOFT 100, KREMEN Urbana oprema), način sidranja v točkovni betonski temelj pod granitnimi kockami, RAL DB 703</t>
    </r>
  </si>
  <si>
    <t>OBSEG DEL</t>
  </si>
  <si>
    <t>nepredvidena dela 3%</t>
  </si>
  <si>
    <t>SKUPAJ</t>
  </si>
  <si>
    <t>CENA BREZ DDV SKUPAJ</t>
  </si>
  <si>
    <t>Izkop, zasip utrjevanje podlage kabelskega jarka dim 0,4x0,8m z obbetoniranjem PVC fi 110 cevi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</si>
</sst>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rue&quot;;&quot;True&quot;;&quot;False&quot;"/>
    <numFmt numFmtId="189" formatCode="&quot;On&quot;;&quot;On&quot;;&quot;Off&quot;"/>
    <numFmt numFmtId="190" formatCode="0;\-0;;@"/>
    <numFmt numFmtId="191" formatCode="#,##0.00\ _S_I_T"/>
    <numFmt numFmtId="192" formatCode="#,##0.00\ &quot;SIT&quot;"/>
    <numFmt numFmtId="193" formatCode="#,##0.0"/>
    <numFmt numFmtId="194" formatCode="#,##0.0\ &quot;SIT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5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medium">
        <color theme="0" tint="-0.24993999302387238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>
        <color theme="0" tint="-0.24993999302387238"/>
      </right>
      <top>
        <color indexed="63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indexed="22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24993999302387238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79">
    <xf numFmtId="0" fontId="0" fillId="0" borderId="0" xfId="0" applyAlignment="1">
      <alignment/>
    </xf>
    <xf numFmtId="2" fontId="0" fillId="0" borderId="0" xfId="0" applyNumberFormat="1" applyAlignment="1">
      <alignment vertical="justify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 vertical="top"/>
    </xf>
    <xf numFmtId="2" fontId="3" fillId="0" borderId="0" xfId="0" applyNumberFormat="1" applyFont="1" applyFill="1" applyBorder="1" applyAlignment="1">
      <alignment vertical="justify"/>
    </xf>
    <xf numFmtId="49" fontId="3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2" fontId="6" fillId="0" borderId="14" xfId="0" applyNumberFormat="1" applyFont="1" applyFill="1" applyBorder="1" applyAlignment="1">
      <alignment horizontal="left" vertical="justify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vertical="top"/>
    </xf>
    <xf numFmtId="2" fontId="0" fillId="0" borderId="0" xfId="0" applyNumberFormat="1" applyFill="1" applyAlignment="1">
      <alignment vertical="justify"/>
    </xf>
    <xf numFmtId="4" fontId="0" fillId="0" borderId="0" xfId="0" applyNumberFormat="1" applyFill="1" applyAlignment="1">
      <alignment horizontal="right" vertical="top"/>
    </xf>
    <xf numFmtId="0" fontId="5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49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6" fillId="0" borderId="16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49" fontId="6" fillId="0" borderId="18" xfId="0" applyNumberFormat="1" applyFont="1" applyFill="1" applyBorder="1" applyAlignment="1">
      <alignment horizontal="left" vertical="top"/>
    </xf>
    <xf numFmtId="2" fontId="0" fillId="0" borderId="19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2" fontId="6" fillId="0" borderId="0" xfId="0" applyNumberFormat="1" applyFont="1" applyFill="1" applyBorder="1" applyAlignment="1">
      <alignment horizontal="left" vertical="justify" wrapText="1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0" fillId="33" borderId="11" xfId="0" applyNumberFormat="1" applyFill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2" fontId="0" fillId="0" borderId="19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4" fontId="0" fillId="33" borderId="23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22" xfId="0" applyNumberFormat="1" applyFill="1" applyBorder="1" applyAlignment="1">
      <alignment vertical="center"/>
    </xf>
    <xf numFmtId="2" fontId="0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justify"/>
    </xf>
    <xf numFmtId="0" fontId="0" fillId="0" borderId="26" xfId="0" applyFill="1" applyBorder="1" applyAlignment="1">
      <alignment wrapText="1"/>
    </xf>
    <xf numFmtId="2" fontId="0" fillId="0" borderId="19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 vertical="top"/>
    </xf>
    <xf numFmtId="2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9" fontId="6" fillId="0" borderId="27" xfId="0" applyNumberFormat="1" applyFont="1" applyBorder="1" applyAlignment="1">
      <alignment horizontal="left" vertical="top"/>
    </xf>
    <xf numFmtId="2" fontId="6" fillId="0" borderId="28" xfId="0" applyNumberFormat="1" applyFont="1" applyBorder="1" applyAlignment="1">
      <alignment horizontal="left" vertical="justify" wrapText="1"/>
    </xf>
    <xf numFmtId="4" fontId="0" fillId="0" borderId="28" xfId="0" applyNumberFormat="1" applyBorder="1" applyAlignment="1">
      <alignment vertical="top"/>
    </xf>
    <xf numFmtId="4" fontId="0" fillId="0" borderId="29" xfId="0" applyNumberFormat="1" applyBorder="1" applyAlignment="1">
      <alignment vertical="top"/>
    </xf>
    <xf numFmtId="4" fontId="0" fillId="0" borderId="30" xfId="0" applyNumberFormat="1" applyBorder="1" applyAlignment="1">
      <alignment vertical="top"/>
    </xf>
    <xf numFmtId="49" fontId="6" fillId="0" borderId="31" xfId="0" applyNumberFormat="1" applyFont="1" applyBorder="1" applyAlignment="1">
      <alignment horizontal="left" vertical="top"/>
    </xf>
    <xf numFmtId="2" fontId="6" fillId="0" borderId="31" xfId="0" applyNumberFormat="1" applyFont="1" applyBorder="1" applyAlignment="1">
      <alignment horizontal="left" vertical="justify" wrapText="1"/>
    </xf>
    <xf numFmtId="2" fontId="6" fillId="0" borderId="0" xfId="0" applyNumberFormat="1" applyFont="1" applyAlignment="1">
      <alignment horizontal="left" vertical="justify" wrapText="1"/>
    </xf>
    <xf numFmtId="2" fontId="6" fillId="0" borderId="32" xfId="0" applyNumberFormat="1" applyFont="1" applyBorder="1" applyAlignment="1">
      <alignment horizontal="left" vertical="justify" wrapText="1"/>
    </xf>
    <xf numFmtId="49" fontId="6" fillId="0" borderId="33" xfId="0" applyNumberFormat="1" applyFont="1" applyBorder="1" applyAlignment="1">
      <alignment horizontal="left" vertical="top"/>
    </xf>
    <xf numFmtId="2" fontId="0" fillId="0" borderId="29" xfId="0" applyNumberFormat="1" applyBorder="1" applyAlignment="1">
      <alignment horizontal="right" vertical="center"/>
    </xf>
    <xf numFmtId="4" fontId="0" fillId="0" borderId="34" xfId="0" applyNumberFormat="1" applyBorder="1" applyAlignment="1">
      <alignment vertical="center"/>
    </xf>
    <xf numFmtId="4" fontId="0" fillId="0" borderId="30" xfId="0" applyNumberFormat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left" vertical="top"/>
    </xf>
    <xf numFmtId="2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left" vertical="justify" wrapText="1"/>
    </xf>
    <xf numFmtId="43" fontId="0" fillId="0" borderId="0" xfId="0" applyNumberFormat="1" applyAlignment="1">
      <alignment horizontal="right" wrapText="1"/>
    </xf>
    <xf numFmtId="43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/>
    </xf>
    <xf numFmtId="43" fontId="4" fillId="0" borderId="10" xfId="0" applyNumberFormat="1" applyFont="1" applyFill="1" applyBorder="1" applyAlignment="1">
      <alignment horizontal="center" vertical="center"/>
    </xf>
    <xf numFmtId="43" fontId="0" fillId="0" borderId="19" xfId="0" applyNumberFormat="1" applyFill="1" applyBorder="1" applyAlignment="1">
      <alignment vertical="center"/>
    </xf>
    <xf numFmtId="43" fontId="0" fillId="0" borderId="36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left" vertical="justify" wrapText="1"/>
    </xf>
    <xf numFmtId="43" fontId="7" fillId="0" borderId="0" xfId="0" applyNumberFormat="1" applyFont="1" applyFill="1" applyBorder="1" applyAlignment="1">
      <alignment horizontal="right" vertical="center"/>
    </xf>
    <xf numFmtId="43" fontId="0" fillId="0" borderId="21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34" borderId="0" xfId="0" applyNumberFormat="1" applyFill="1" applyAlignment="1">
      <alignment vertical="center"/>
    </xf>
    <xf numFmtId="43" fontId="0" fillId="0" borderId="29" xfId="0" applyNumberFormat="1" applyBorder="1" applyAlignment="1">
      <alignment vertical="top"/>
    </xf>
    <xf numFmtId="43" fontId="6" fillId="0" borderId="0" xfId="0" applyNumberFormat="1" applyFont="1" applyAlignment="1">
      <alignment horizontal="left" vertical="justify" wrapText="1"/>
    </xf>
    <xf numFmtId="43" fontId="0" fillId="0" borderId="29" xfId="0" applyNumberFormat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0" fillId="33" borderId="37" xfId="0" applyNumberFormat="1" applyFill="1" applyBorder="1" applyAlignment="1">
      <alignment vertical="center"/>
    </xf>
    <xf numFmtId="43" fontId="10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right" vertical="top"/>
    </xf>
    <xf numFmtId="43" fontId="4" fillId="0" borderId="15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left" vertical="justify" wrapText="1"/>
    </xf>
    <xf numFmtId="2" fontId="6" fillId="0" borderId="38" xfId="0" applyNumberFormat="1" applyFont="1" applyFill="1" applyBorder="1" applyAlignment="1">
      <alignment horizontal="left" vertical="justify" wrapText="1"/>
    </xf>
    <xf numFmtId="2" fontId="6" fillId="0" borderId="39" xfId="0" applyNumberFormat="1" applyFont="1" applyFill="1" applyBorder="1" applyAlignment="1">
      <alignment horizontal="left" vertical="justify" wrapText="1"/>
    </xf>
    <xf numFmtId="4" fontId="7" fillId="0" borderId="40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right" vertical="center"/>
    </xf>
    <xf numFmtId="4" fontId="7" fillId="0" borderId="43" xfId="0" applyNumberFormat="1" applyFont="1" applyFill="1" applyBorder="1" applyAlignment="1">
      <alignment horizontal="right" vertical="center"/>
    </xf>
    <xf numFmtId="4" fontId="0" fillId="0" borderId="14" xfId="0" applyNumberFormat="1" applyFill="1" applyBorder="1" applyAlignment="1">
      <alignment vertical="top"/>
    </xf>
    <xf numFmtId="4" fontId="0" fillId="0" borderId="19" xfId="0" applyNumberFormat="1" applyFill="1" applyBorder="1" applyAlignment="1">
      <alignment vertical="top"/>
    </xf>
    <xf numFmtId="4" fontId="0" fillId="0" borderId="12" xfId="0" applyNumberFormat="1" applyFill="1" applyBorder="1" applyAlignment="1">
      <alignment vertical="top"/>
    </xf>
    <xf numFmtId="4" fontId="7" fillId="0" borderId="44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45" xfId="0" applyNumberFormat="1" applyFont="1" applyFill="1" applyBorder="1" applyAlignment="1">
      <alignment horizontal="left" vertical="top" wrapText="1"/>
    </xf>
    <xf numFmtId="2" fontId="6" fillId="0" borderId="17" xfId="0" applyNumberFormat="1" applyFont="1" applyFill="1" applyBorder="1" applyAlignment="1">
      <alignment horizontal="left" vertical="justify" wrapText="1"/>
    </xf>
    <xf numFmtId="2" fontId="6" fillId="0" borderId="0" xfId="0" applyNumberFormat="1" applyFont="1" applyFill="1" applyBorder="1" applyAlignment="1">
      <alignment horizontal="left" vertical="justify" wrapText="1"/>
    </xf>
    <xf numFmtId="2" fontId="6" fillId="0" borderId="46" xfId="0" applyNumberFormat="1" applyFont="1" applyFill="1" applyBorder="1" applyAlignment="1">
      <alignment horizontal="left" vertical="justify" wrapText="1"/>
    </xf>
    <xf numFmtId="4" fontId="0" fillId="0" borderId="17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4" fontId="0" fillId="0" borderId="46" xfId="0" applyNumberFormat="1" applyFill="1" applyBorder="1" applyAlignment="1">
      <alignment vertical="top" wrapText="1"/>
    </xf>
    <xf numFmtId="4" fontId="0" fillId="0" borderId="18" xfId="0" applyNumberFormat="1" applyFill="1" applyBorder="1" applyAlignment="1">
      <alignment vertical="top" wrapText="1"/>
    </xf>
    <xf numFmtId="4" fontId="0" fillId="0" borderId="21" xfId="0" applyNumberFormat="1" applyFill="1" applyBorder="1" applyAlignment="1">
      <alignment vertical="top" wrapText="1"/>
    </xf>
    <xf numFmtId="4" fontId="0" fillId="0" borderId="47" xfId="0" applyNumberForma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horizontal="left" vertical="justify" wrapText="1"/>
    </xf>
    <xf numFmtId="4" fontId="0" fillId="0" borderId="48" xfId="0" applyNumberFormat="1" applyFill="1" applyBorder="1" applyAlignment="1">
      <alignment horizontal="center" vertical="center" wrapText="1"/>
    </xf>
    <xf numFmtId="4" fontId="0" fillId="0" borderId="49" xfId="0" applyNumberFormat="1" applyFill="1" applyBorder="1" applyAlignment="1">
      <alignment horizontal="center" vertical="center" wrapText="1"/>
    </xf>
    <xf numFmtId="43" fontId="0" fillId="0" borderId="50" xfId="0" applyNumberFormat="1" applyFill="1" applyBorder="1" applyAlignment="1">
      <alignment vertical="center" wrapText="1"/>
    </xf>
    <xf numFmtId="43" fontId="0" fillId="0" borderId="51" xfId="0" applyNumberFormat="1" applyFill="1" applyBorder="1" applyAlignment="1">
      <alignment vertical="center" wrapText="1"/>
    </xf>
    <xf numFmtId="4" fontId="0" fillId="0" borderId="52" xfId="0" applyNumberFormat="1" applyFill="1" applyBorder="1" applyAlignment="1">
      <alignment vertical="center" wrapText="1"/>
    </xf>
    <xf numFmtId="4" fontId="0" fillId="0" borderId="53" xfId="0" applyNumberFormat="1" applyFill="1" applyBorder="1" applyAlignment="1">
      <alignment vertical="center" wrapText="1"/>
    </xf>
    <xf numFmtId="2" fontId="6" fillId="0" borderId="18" xfId="0" applyNumberFormat="1" applyFont="1" applyFill="1" applyBorder="1" applyAlignment="1">
      <alignment horizontal="left" vertical="justify" wrapText="1"/>
    </xf>
    <xf numFmtId="2" fontId="6" fillId="0" borderId="47" xfId="0" applyNumberFormat="1" applyFont="1" applyFill="1" applyBorder="1" applyAlignment="1">
      <alignment horizontal="left" vertical="justify" wrapText="1"/>
    </xf>
    <xf numFmtId="2" fontId="0" fillId="0" borderId="54" xfId="0" applyNumberFormat="1" applyFont="1" applyFill="1" applyBorder="1" applyAlignment="1">
      <alignment horizontal="left" vertical="center" wrapText="1"/>
    </xf>
    <xf numFmtId="2" fontId="0" fillId="0" borderId="55" xfId="0" applyNumberFormat="1" applyFont="1" applyFill="1" applyBorder="1" applyAlignment="1">
      <alignment horizontal="left" vertical="center" wrapText="1"/>
    </xf>
    <xf numFmtId="4" fontId="0" fillId="33" borderId="56" xfId="0" applyNumberFormat="1" applyFill="1" applyBorder="1" applyAlignment="1">
      <alignment vertical="center" wrapText="1"/>
    </xf>
    <xf numFmtId="4" fontId="0" fillId="33" borderId="57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top"/>
    </xf>
    <xf numFmtId="0" fontId="5" fillId="0" borderId="40" xfId="0" applyNumberFormat="1" applyFont="1" applyFill="1" applyBorder="1" applyAlignment="1">
      <alignment horizontal="right" vertical="center" wrapText="1"/>
    </xf>
    <xf numFmtId="0" fontId="5" fillId="0" borderId="58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top"/>
    </xf>
    <xf numFmtId="2" fontId="3" fillId="0" borderId="59" xfId="0" applyNumberFormat="1" applyFont="1" applyFill="1" applyBorder="1" applyAlignment="1">
      <alignment horizontal="right" vertical="justify"/>
    </xf>
    <xf numFmtId="4" fontId="4" fillId="0" borderId="60" xfId="0" applyNumberFormat="1" applyFont="1" applyFill="1" applyBorder="1" applyAlignment="1">
      <alignment horizontal="right" vertical="top"/>
    </xf>
    <xf numFmtId="43" fontId="4" fillId="0" borderId="60" xfId="0" applyNumberFormat="1" applyFont="1" applyFill="1" applyBorder="1" applyAlignment="1">
      <alignment horizontal="right" vertical="top"/>
    </xf>
    <xf numFmtId="4" fontId="3" fillId="0" borderId="61" xfId="0" applyNumberFormat="1" applyFont="1" applyFill="1" applyBorder="1" applyAlignment="1">
      <alignment horizontal="right" vertical="top"/>
    </xf>
    <xf numFmtId="2" fontId="3" fillId="0" borderId="62" xfId="0" applyNumberFormat="1" applyFont="1" applyFill="1" applyBorder="1" applyAlignment="1">
      <alignment horizontal="right" vertical="justify"/>
    </xf>
    <xf numFmtId="4" fontId="4" fillId="0" borderId="63" xfId="0" applyNumberFormat="1" applyFont="1" applyFill="1" applyBorder="1" applyAlignment="1">
      <alignment horizontal="right" vertical="top"/>
    </xf>
    <xf numFmtId="43" fontId="4" fillId="0" borderId="63" xfId="0" applyNumberFormat="1" applyFont="1" applyFill="1" applyBorder="1" applyAlignment="1">
      <alignment horizontal="right" vertical="top"/>
    </xf>
    <xf numFmtId="4" fontId="3" fillId="0" borderId="64" xfId="0" applyNumberFormat="1" applyFont="1" applyFill="1" applyBorder="1" applyAlignment="1">
      <alignment horizontal="right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B155">
      <selection activeCell="F56" sqref="F56"/>
    </sheetView>
  </sheetViews>
  <sheetFormatPr defaultColWidth="8.875" defaultRowHeight="12.75"/>
  <cols>
    <col min="1" max="1" width="1.37890625" style="2" customWidth="1"/>
    <col min="2" max="2" width="10.375" style="1" customWidth="1"/>
    <col min="3" max="3" width="8.00390625" style="3" customWidth="1"/>
    <col min="4" max="4" width="16.00390625" style="5" customWidth="1"/>
    <col min="5" max="5" width="29.125" style="3" customWidth="1"/>
    <col min="6" max="6" width="30.875" style="3" customWidth="1"/>
  </cols>
  <sheetData>
    <row r="1" spans="1:6" ht="12.75" customHeight="1">
      <c r="A1" s="7"/>
      <c r="B1" s="6"/>
      <c r="C1" s="8"/>
      <c r="D1" s="8"/>
      <c r="E1" s="8"/>
      <c r="F1" s="8"/>
    </row>
    <row r="2" spans="1:6" ht="12.75" customHeight="1">
      <c r="A2" s="7"/>
      <c r="B2"/>
      <c r="C2" s="8"/>
      <c r="D2" s="8"/>
      <c r="E2" s="8"/>
      <c r="F2" s="8"/>
    </row>
    <row r="3" spans="1:6" ht="12.75" customHeight="1">
      <c r="A3" s="7"/>
      <c r="B3" s="122"/>
      <c r="C3" s="123"/>
      <c r="D3" s="123"/>
      <c r="E3" s="123"/>
      <c r="F3" s="8"/>
    </row>
    <row r="4" spans="1:6" ht="12.75" customHeight="1">
      <c r="A4" s="7"/>
      <c r="B4" s="6"/>
      <c r="C4" s="8"/>
      <c r="D4" s="8"/>
      <c r="E4" s="8"/>
      <c r="F4" s="8"/>
    </row>
    <row r="5" spans="1:6" ht="12.75" customHeight="1">
      <c r="A5" s="7"/>
      <c r="B5" s="6"/>
      <c r="C5" s="8"/>
      <c r="D5" s="8"/>
      <c r="E5" s="8"/>
      <c r="F5" s="8"/>
    </row>
    <row r="6" spans="1:6" ht="12.75" customHeight="1">
      <c r="A6" s="18"/>
      <c r="B6" s="19"/>
      <c r="C6" s="119"/>
      <c r="D6" s="120"/>
      <c r="E6" s="121"/>
      <c r="F6" s="121"/>
    </row>
    <row r="7" spans="1:6" ht="12.75" customHeight="1">
      <c r="A7" s="7"/>
      <c r="B7" s="6"/>
      <c r="C7" s="8"/>
      <c r="D7" s="8"/>
      <c r="E7" s="8"/>
      <c r="F7" s="8"/>
    </row>
    <row r="8" spans="1:6" ht="12.75" customHeight="1">
      <c r="A8" s="7"/>
      <c r="B8" s="6"/>
      <c r="C8" s="8"/>
      <c r="D8" s="8"/>
      <c r="E8" s="8"/>
      <c r="F8" s="8"/>
    </row>
    <row r="9" spans="1:6" ht="12.75" customHeight="1">
      <c r="A9" s="7"/>
      <c r="B9" s="6"/>
      <c r="C9" s="8"/>
      <c r="D9" s="8"/>
      <c r="E9" s="8"/>
      <c r="F9" s="8"/>
    </row>
    <row r="10" spans="1:6" ht="12.75" customHeight="1">
      <c r="A10" s="7"/>
      <c r="B10" s="6"/>
      <c r="C10" s="8"/>
      <c r="D10" s="8"/>
      <c r="E10" s="8"/>
      <c r="F10" s="8"/>
    </row>
    <row r="11" spans="1:6" ht="39.75" customHeight="1">
      <c r="A11" s="21"/>
      <c r="B11" s="124" t="s">
        <v>76</v>
      </c>
      <c r="C11" s="125"/>
      <c r="D11" s="125"/>
      <c r="E11" s="125"/>
      <c r="F11" s="125"/>
    </row>
    <row r="12" spans="1:6" ht="12.75" customHeight="1">
      <c r="A12" s="7"/>
      <c r="B12" s="6"/>
      <c r="C12" s="8"/>
      <c r="D12" s="8"/>
      <c r="E12" s="8"/>
      <c r="F12" s="8"/>
    </row>
    <row r="13" spans="1:6" ht="12.75" customHeight="1">
      <c r="A13" s="7"/>
      <c r="B13" s="6"/>
      <c r="C13" s="8"/>
      <c r="D13" s="8"/>
      <c r="E13" s="8"/>
      <c r="F13" s="8"/>
    </row>
    <row r="14" spans="1:6" ht="12.75" customHeight="1">
      <c r="A14" s="21"/>
      <c r="B14" s="22"/>
      <c r="C14" s="116"/>
      <c r="D14" s="117"/>
      <c r="E14" s="118"/>
      <c r="F14" s="118"/>
    </row>
    <row r="15" spans="1:6" ht="12.75" customHeight="1">
      <c r="A15" s="7"/>
      <c r="B15" s="6"/>
      <c r="C15" s="8"/>
      <c r="D15" s="8"/>
      <c r="E15" s="8"/>
      <c r="F15" s="8"/>
    </row>
    <row r="16" spans="1:6" ht="16.5" customHeight="1">
      <c r="A16" s="21"/>
      <c r="B16" s="112" t="s">
        <v>14</v>
      </c>
      <c r="C16" s="112"/>
      <c r="D16" s="112"/>
      <c r="E16" s="112"/>
      <c r="F16" s="112"/>
    </row>
    <row r="17" spans="1:6" ht="12.75" customHeight="1">
      <c r="A17" s="7"/>
      <c r="B17" s="6"/>
      <c r="C17" s="8"/>
      <c r="D17" s="8"/>
      <c r="E17" s="8"/>
      <c r="F17" s="8"/>
    </row>
    <row r="18" spans="1:6" ht="34.5" customHeight="1">
      <c r="A18" s="21"/>
      <c r="B18" s="113" t="s">
        <v>74</v>
      </c>
      <c r="C18" s="114"/>
      <c r="D18" s="114"/>
      <c r="E18" s="114"/>
      <c r="F18" s="114"/>
    </row>
    <row r="19" spans="1:6" ht="12.75" customHeight="1">
      <c r="A19" s="7"/>
      <c r="B19" s="6"/>
      <c r="C19" s="8"/>
      <c r="D19" s="8"/>
      <c r="E19" s="8"/>
      <c r="F19" s="8"/>
    </row>
    <row r="20" spans="1:6" ht="12.75" customHeight="1">
      <c r="A20" s="7"/>
      <c r="B20" s="6"/>
      <c r="C20" s="8"/>
      <c r="D20" s="8"/>
      <c r="E20" s="8"/>
      <c r="F20" s="8"/>
    </row>
    <row r="21" spans="1:6" ht="16.5" customHeight="1">
      <c r="A21" s="7"/>
      <c r="B21" s="112" t="s">
        <v>13</v>
      </c>
      <c r="C21" s="112"/>
      <c r="D21" s="112"/>
      <c r="E21" s="112"/>
      <c r="F21" s="112"/>
    </row>
    <row r="22" spans="1:6" ht="12.75" customHeight="1">
      <c r="A22" s="7"/>
      <c r="B22" s="6"/>
      <c r="C22" s="8"/>
      <c r="D22" s="8"/>
      <c r="E22" s="8"/>
      <c r="F22" s="8"/>
    </row>
    <row r="23" spans="1:6" ht="49.5" customHeight="1">
      <c r="A23" s="7"/>
      <c r="B23" s="113" t="s">
        <v>73</v>
      </c>
      <c r="C23" s="114"/>
      <c r="D23" s="114"/>
      <c r="E23" s="114"/>
      <c r="F23" s="114"/>
    </row>
    <row r="24" spans="1:6" ht="12.75" customHeight="1">
      <c r="A24" s="18"/>
      <c r="B24" s="19"/>
      <c r="C24" s="119"/>
      <c r="D24" s="120"/>
      <c r="E24" s="121"/>
      <c r="F24" s="121"/>
    </row>
    <row r="25" spans="1:6" ht="12.75" customHeight="1">
      <c r="A25" s="18"/>
      <c r="B25" s="19"/>
      <c r="C25" s="15"/>
      <c r="D25" s="16"/>
      <c r="E25" s="17"/>
      <c r="F25" s="17"/>
    </row>
    <row r="26" spans="1:6" ht="16.5" customHeight="1">
      <c r="A26" s="7"/>
      <c r="B26" s="112" t="s">
        <v>69</v>
      </c>
      <c r="C26" s="112"/>
      <c r="D26" s="112"/>
      <c r="E26" s="112"/>
      <c r="F26" s="112"/>
    </row>
    <row r="27" spans="1:6" ht="12.75" customHeight="1">
      <c r="A27" s="21"/>
      <c r="B27" s="22"/>
      <c r="C27" s="116"/>
      <c r="D27" s="117"/>
      <c r="E27" s="118"/>
      <c r="F27" s="118"/>
    </row>
    <row r="28" spans="1:6" ht="16.5" customHeight="1">
      <c r="A28" s="7"/>
      <c r="B28" s="113" t="s">
        <v>70</v>
      </c>
      <c r="C28" s="114"/>
      <c r="D28" s="114"/>
      <c r="E28" s="114"/>
      <c r="F28" s="114"/>
    </row>
    <row r="29" spans="1:6" ht="12.75" customHeight="1">
      <c r="A29" s="21"/>
      <c r="B29" s="22"/>
      <c r="C29" s="116"/>
      <c r="D29" s="117"/>
      <c r="E29" s="118"/>
      <c r="F29" s="118"/>
    </row>
    <row r="30" spans="1:6" ht="12.75" customHeight="1">
      <c r="A30" s="21"/>
      <c r="B30" s="22"/>
      <c r="C30" s="23"/>
      <c r="D30" s="24"/>
      <c r="E30" s="25"/>
      <c r="F30" s="25"/>
    </row>
    <row r="31" spans="1:6" ht="16.5" customHeight="1">
      <c r="A31" s="7"/>
      <c r="B31" s="112" t="s">
        <v>15</v>
      </c>
      <c r="C31" s="112"/>
      <c r="D31" s="112"/>
      <c r="E31" s="112"/>
      <c r="F31" s="112"/>
    </row>
    <row r="32" spans="1:6" ht="12.75" customHeight="1">
      <c r="A32" s="21"/>
      <c r="B32" s="22"/>
      <c r="C32" s="116"/>
      <c r="D32" s="117"/>
      <c r="E32" s="118"/>
      <c r="F32" s="118"/>
    </row>
    <row r="33" spans="1:6" ht="16.5" customHeight="1">
      <c r="A33" s="21"/>
      <c r="B33" s="113" t="s">
        <v>71</v>
      </c>
      <c r="C33" s="114"/>
      <c r="D33" s="114"/>
      <c r="E33" s="114"/>
      <c r="F33" s="114"/>
    </row>
    <row r="34" spans="1:6" ht="12.75" customHeight="1">
      <c r="A34" s="21"/>
      <c r="B34" s="22"/>
      <c r="C34" s="23"/>
      <c r="D34" s="24"/>
      <c r="E34" s="25"/>
      <c r="F34" s="25"/>
    </row>
    <row r="35" spans="1:6" ht="12.75" customHeight="1">
      <c r="A35" s="21"/>
      <c r="B35" s="22"/>
      <c r="C35" s="23"/>
      <c r="D35" s="24"/>
      <c r="E35" s="25"/>
      <c r="F35" s="25"/>
    </row>
    <row r="36" spans="1:6" ht="16.5" customHeight="1">
      <c r="A36" s="21"/>
      <c r="B36" s="112" t="s">
        <v>16</v>
      </c>
      <c r="C36" s="112"/>
      <c r="D36" s="112"/>
      <c r="E36" s="112"/>
      <c r="F36" s="112"/>
    </row>
    <row r="37" spans="1:6" ht="12.75" customHeight="1">
      <c r="A37" s="21"/>
      <c r="B37" s="22"/>
      <c r="C37" s="23"/>
      <c r="D37" s="24"/>
      <c r="E37" s="25"/>
      <c r="F37" s="25"/>
    </row>
    <row r="38" spans="1:6" ht="16.5" customHeight="1">
      <c r="A38" s="21"/>
      <c r="B38" s="113" t="s">
        <v>18</v>
      </c>
      <c r="C38" s="114"/>
      <c r="D38" s="114"/>
      <c r="E38" s="114"/>
      <c r="F38" s="114"/>
    </row>
    <row r="39" spans="1:6" ht="12.75" customHeight="1">
      <c r="A39" s="21"/>
      <c r="B39" s="22"/>
      <c r="C39" s="23"/>
      <c r="D39" s="24"/>
      <c r="E39" s="25"/>
      <c r="F39" s="25"/>
    </row>
    <row r="40" spans="1:6" ht="12.75" customHeight="1">
      <c r="A40" s="21"/>
      <c r="B40" s="22"/>
      <c r="C40" s="23"/>
      <c r="D40" s="24"/>
      <c r="E40" s="25"/>
      <c r="F40" s="25"/>
    </row>
    <row r="41" spans="1:6" ht="16.5" customHeight="1">
      <c r="A41" s="21"/>
      <c r="B41" s="112" t="s">
        <v>17</v>
      </c>
      <c r="C41" s="112"/>
      <c r="D41" s="112"/>
      <c r="E41" s="112"/>
      <c r="F41" s="112"/>
    </row>
    <row r="42" spans="1:6" ht="12.75" customHeight="1">
      <c r="A42" s="21"/>
      <c r="B42" s="22"/>
      <c r="C42" s="23"/>
      <c r="D42" s="24"/>
      <c r="E42" s="25"/>
      <c r="F42" s="25"/>
    </row>
    <row r="43" spans="1:6" ht="16.5" customHeight="1">
      <c r="A43" s="21"/>
      <c r="B43" s="113" t="s">
        <v>75</v>
      </c>
      <c r="C43" s="114"/>
      <c r="D43" s="114"/>
      <c r="E43" s="114"/>
      <c r="F43" s="114"/>
    </row>
    <row r="44" spans="1:6" ht="12.75" customHeight="1">
      <c r="A44" s="21"/>
      <c r="B44" s="22"/>
      <c r="C44" s="23"/>
      <c r="D44" s="24"/>
      <c r="E44" s="25"/>
      <c r="F44" s="25"/>
    </row>
    <row r="45" spans="1:6" ht="12.75" customHeight="1">
      <c r="A45" s="21"/>
      <c r="B45" s="22"/>
      <c r="C45" s="23"/>
      <c r="D45" s="24"/>
      <c r="E45" s="25"/>
      <c r="F45" s="25"/>
    </row>
    <row r="46" spans="1:6" ht="16.5" customHeight="1">
      <c r="A46" s="26"/>
      <c r="B46" s="112" t="s">
        <v>21</v>
      </c>
      <c r="C46" s="112"/>
      <c r="D46" s="112"/>
      <c r="E46" s="112"/>
      <c r="F46" s="112"/>
    </row>
    <row r="47" spans="1:6" ht="12.75" customHeight="1">
      <c r="A47" s="26"/>
      <c r="B47" s="26"/>
      <c r="C47" s="26"/>
      <c r="D47" s="27"/>
      <c r="E47" s="26"/>
      <c r="F47" s="26"/>
    </row>
    <row r="48" spans="1:6" ht="16.5" customHeight="1">
      <c r="A48" s="26"/>
      <c r="B48" s="113" t="s">
        <v>72</v>
      </c>
      <c r="C48" s="114"/>
      <c r="D48" s="114"/>
      <c r="E48" s="114"/>
      <c r="F48" s="114"/>
    </row>
    <row r="49" spans="1:6" ht="12.75" customHeight="1">
      <c r="A49" s="26"/>
      <c r="B49" s="26"/>
      <c r="C49" s="26"/>
      <c r="D49" s="27"/>
      <c r="E49" s="26"/>
      <c r="F49" s="26"/>
    </row>
    <row r="50" spans="1:6" ht="12.75" customHeight="1">
      <c r="A50" s="26"/>
      <c r="B50" s="26"/>
      <c r="C50" s="26"/>
      <c r="D50" s="27"/>
      <c r="E50" s="26"/>
      <c r="F50" s="26"/>
    </row>
    <row r="51" spans="1:6" ht="16.5" customHeight="1">
      <c r="A51" s="26"/>
      <c r="B51" s="112" t="s">
        <v>34</v>
      </c>
      <c r="C51" s="112"/>
      <c r="D51" s="112"/>
      <c r="E51" s="112"/>
      <c r="F51" s="112"/>
    </row>
    <row r="52" spans="1:6" ht="12.75" customHeight="1">
      <c r="A52" s="26"/>
      <c r="B52" s="26"/>
      <c r="C52" s="26"/>
      <c r="D52" s="27"/>
      <c r="E52" s="26"/>
      <c r="F52" s="26"/>
    </row>
    <row r="53" spans="1:6" ht="16.5" customHeight="1">
      <c r="A53" s="26"/>
      <c r="B53" s="115" t="s">
        <v>89</v>
      </c>
      <c r="C53" s="114"/>
      <c r="D53" s="114"/>
      <c r="E53" s="114"/>
      <c r="F53" s="114"/>
    </row>
    <row r="54" spans="1:6" ht="12.75" customHeight="1">
      <c r="A54" s="26"/>
      <c r="B54" s="26"/>
      <c r="C54" s="26"/>
      <c r="D54" s="27"/>
      <c r="E54" s="26"/>
      <c r="F54" s="26"/>
    </row>
    <row r="55" spans="1:6" ht="12.75" customHeight="1">
      <c r="A55" s="26"/>
      <c r="B55" s="26"/>
      <c r="C55" s="26"/>
      <c r="D55" s="27"/>
      <c r="E55" s="26"/>
      <c r="F55" s="26"/>
    </row>
    <row r="56" spans="1:6" ht="12.75">
      <c r="A56"/>
      <c r="B56"/>
      <c r="C56"/>
      <c r="D56" s="4"/>
      <c r="E56"/>
      <c r="F56"/>
    </row>
    <row r="57" spans="1:6" ht="12.75">
      <c r="A57"/>
      <c r="B57"/>
      <c r="C57"/>
      <c r="D57" s="4"/>
      <c r="E57"/>
      <c r="F57"/>
    </row>
    <row r="58" spans="1:6" ht="12.75">
      <c r="A58"/>
      <c r="B58"/>
      <c r="C58"/>
      <c r="D58" s="4"/>
      <c r="E58"/>
      <c r="F58"/>
    </row>
    <row r="59" spans="1:6" ht="12.75">
      <c r="A59"/>
      <c r="B59"/>
      <c r="C59"/>
      <c r="D59" s="4"/>
      <c r="E59"/>
      <c r="F59"/>
    </row>
    <row r="60" spans="1:6" ht="12.75">
      <c r="A60"/>
      <c r="B60"/>
      <c r="C60"/>
      <c r="D60" s="4"/>
      <c r="E60"/>
      <c r="F60"/>
    </row>
    <row r="61" spans="1:6" ht="12.75">
      <c r="A61"/>
      <c r="B61"/>
      <c r="C61"/>
      <c r="D61" s="4"/>
      <c r="E61"/>
      <c r="F61"/>
    </row>
  </sheetData>
  <sheetProtection/>
  <mergeCells count="30">
    <mergeCell ref="B3:E3"/>
    <mergeCell ref="C6:D6"/>
    <mergeCell ref="E6:F6"/>
    <mergeCell ref="B11:F11"/>
    <mergeCell ref="C14:D14"/>
    <mergeCell ref="E14:F14"/>
    <mergeCell ref="B16:F16"/>
    <mergeCell ref="B18:F18"/>
    <mergeCell ref="B21:F21"/>
    <mergeCell ref="B23:F23"/>
    <mergeCell ref="C24:D24"/>
    <mergeCell ref="E24:F24"/>
    <mergeCell ref="B26:F26"/>
    <mergeCell ref="C27:D27"/>
    <mergeCell ref="E27:F27"/>
    <mergeCell ref="B28:F28"/>
    <mergeCell ref="C29:D29"/>
    <mergeCell ref="E29:F29"/>
    <mergeCell ref="B31:F31"/>
    <mergeCell ref="C32:D32"/>
    <mergeCell ref="E32:F32"/>
    <mergeCell ref="B33:F33"/>
    <mergeCell ref="B36:F36"/>
    <mergeCell ref="B38:F38"/>
    <mergeCell ref="B41:F41"/>
    <mergeCell ref="B43:F43"/>
    <mergeCell ref="B46:F46"/>
    <mergeCell ref="B48:F48"/>
    <mergeCell ref="B51:F51"/>
    <mergeCell ref="B53:F53"/>
  </mergeCells>
  <printOptions/>
  <pageMargins left="0.84" right="0.75" top="0.49" bottom="0.77" header="0.27" footer="0"/>
  <pageSetup horizontalDpi="600" verticalDpi="600" orientation="portrait" paperSize="9" scale="89" r:id="rId1"/>
  <headerFooter alignWithMargins="0">
    <oddHeader xml:space="preserve">&amp;R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7"/>
  <sheetViews>
    <sheetView tabSelected="1" view="pageBreakPreview" zoomScaleSheetLayoutView="100" workbookViewId="0" topLeftCell="A223">
      <selection activeCell="C90" sqref="C90:F90"/>
    </sheetView>
  </sheetViews>
  <sheetFormatPr defaultColWidth="11.375" defaultRowHeight="12.75"/>
  <cols>
    <col min="1" max="1" width="8.375" style="32" customWidth="1"/>
    <col min="2" max="2" width="41.375" style="33" customWidth="1"/>
    <col min="3" max="3" width="11.25390625" style="31" customWidth="1"/>
    <col min="4" max="4" width="5.375" style="34" customWidth="1"/>
    <col min="5" max="5" width="15.75390625" style="92" customWidth="1"/>
    <col min="6" max="6" width="20.375" style="31" customWidth="1"/>
    <col min="7" max="13" width="11.375" style="30" customWidth="1"/>
    <col min="14" max="14" width="9.25390625" style="30" customWidth="1"/>
    <col min="15" max="16384" width="11.375" style="30" customWidth="1"/>
  </cols>
  <sheetData>
    <row r="1" spans="1:6" ht="13.5" customHeight="1">
      <c r="A1" s="63"/>
      <c r="B1" s="63"/>
      <c r="C1" s="64"/>
      <c r="D1" s="64"/>
      <c r="E1" s="91"/>
      <c r="F1" s="64"/>
    </row>
    <row r="2" ht="13.5" thickBot="1"/>
    <row r="3" spans="1:6" ht="23.25" customHeight="1" thickBot="1">
      <c r="A3" s="35" t="s">
        <v>10</v>
      </c>
      <c r="B3" s="36" t="s">
        <v>142</v>
      </c>
      <c r="C3" s="137" t="s">
        <v>3</v>
      </c>
      <c r="D3" s="138"/>
      <c r="E3" s="139">
        <f>SUM(E230)</f>
        <v>0</v>
      </c>
      <c r="F3" s="140"/>
    </row>
    <row r="4" spans="1:6" ht="13.5" customHeight="1">
      <c r="A4" s="30"/>
      <c r="B4" s="30"/>
      <c r="C4" s="30"/>
      <c r="D4" s="37"/>
      <c r="E4" s="93"/>
      <c r="F4" s="30"/>
    </row>
    <row r="5" spans="1:6" ht="21" customHeight="1">
      <c r="A5" s="38" t="s">
        <v>31</v>
      </c>
      <c r="B5" s="39" t="s">
        <v>36</v>
      </c>
      <c r="C5" s="9" t="s">
        <v>4</v>
      </c>
      <c r="D5" s="9" t="s">
        <v>0</v>
      </c>
      <c r="E5" s="94" t="s">
        <v>1</v>
      </c>
      <c r="F5" s="10" t="s">
        <v>2</v>
      </c>
    </row>
    <row r="6" spans="1:6" ht="13.5" customHeight="1">
      <c r="A6" s="30"/>
      <c r="B6" s="30"/>
      <c r="C6" s="30"/>
      <c r="D6" s="37"/>
      <c r="E6" s="93"/>
      <c r="F6" s="30"/>
    </row>
    <row r="7" spans="1:6" ht="25.5">
      <c r="A7" s="41" t="s">
        <v>32</v>
      </c>
      <c r="B7" s="14" t="s">
        <v>37</v>
      </c>
      <c r="C7" s="133"/>
      <c r="D7" s="134"/>
      <c r="E7" s="134"/>
      <c r="F7" s="135"/>
    </row>
    <row r="8" spans="1:6" ht="13.5" customHeight="1" thickBot="1">
      <c r="A8" s="42"/>
      <c r="B8" s="126"/>
      <c r="C8" s="127"/>
      <c r="D8" s="127"/>
      <c r="E8" s="127"/>
      <c r="F8" s="128"/>
    </row>
    <row r="9" spans="1:6" ht="21" customHeight="1" thickBot="1">
      <c r="A9" s="43"/>
      <c r="B9" s="44"/>
      <c r="C9" s="51">
        <v>870</v>
      </c>
      <c r="D9" s="12" t="s">
        <v>6</v>
      </c>
      <c r="E9" s="95">
        <v>0</v>
      </c>
      <c r="F9" s="13">
        <f>E9*C9</f>
        <v>0</v>
      </c>
    </row>
    <row r="10" spans="1:6" ht="13.5" customHeight="1">
      <c r="A10" s="30"/>
      <c r="B10" s="30"/>
      <c r="C10" s="30"/>
      <c r="D10" s="37"/>
      <c r="E10" s="93"/>
      <c r="F10" s="30"/>
    </row>
    <row r="11" spans="1:6" ht="89.25">
      <c r="A11" s="28"/>
      <c r="B11" s="48" t="s">
        <v>23</v>
      </c>
      <c r="C11" s="165"/>
      <c r="D11" s="165"/>
      <c r="E11" s="165"/>
      <c r="F11" s="165"/>
    </row>
    <row r="12" spans="1:6" ht="13.5" customHeight="1">
      <c r="A12" s="28"/>
      <c r="B12" s="152"/>
      <c r="C12" s="152"/>
      <c r="D12" s="152"/>
      <c r="E12" s="152"/>
      <c r="F12" s="152"/>
    </row>
    <row r="13" spans="1:6" ht="38.25">
      <c r="A13" s="41" t="s">
        <v>41</v>
      </c>
      <c r="B13" s="14" t="s">
        <v>35</v>
      </c>
      <c r="C13" s="133"/>
      <c r="D13" s="134"/>
      <c r="E13" s="134"/>
      <c r="F13" s="135"/>
    </row>
    <row r="14" spans="1:6" ht="13.5" customHeight="1" thickBot="1">
      <c r="A14" s="42"/>
      <c r="B14" s="126"/>
      <c r="C14" s="127"/>
      <c r="D14" s="127"/>
      <c r="E14" s="127"/>
      <c r="F14" s="128"/>
    </row>
    <row r="15" spans="1:6" ht="13.5" customHeight="1" thickBot="1">
      <c r="A15" s="43"/>
      <c r="B15" s="55" t="s">
        <v>63</v>
      </c>
      <c r="C15" s="51">
        <v>256</v>
      </c>
      <c r="D15" s="12" t="s">
        <v>6</v>
      </c>
      <c r="E15" s="95">
        <v>0</v>
      </c>
      <c r="F15" s="13">
        <f>E15*C15</f>
        <v>0</v>
      </c>
    </row>
    <row r="16" spans="1:6" ht="25.5" customHeight="1" thickBot="1">
      <c r="A16" s="30"/>
      <c r="B16" s="62" t="s">
        <v>64</v>
      </c>
      <c r="C16" s="51">
        <v>340</v>
      </c>
      <c r="D16" s="12" t="s">
        <v>6</v>
      </c>
      <c r="E16" s="95">
        <v>0</v>
      </c>
      <c r="F16" s="13">
        <f>E16*C16</f>
        <v>0</v>
      </c>
    </row>
    <row r="17" spans="1:6" ht="13.5" customHeight="1" thickBot="1">
      <c r="A17" s="30"/>
      <c r="B17" s="55" t="s">
        <v>65</v>
      </c>
      <c r="C17" s="51">
        <v>44</v>
      </c>
      <c r="D17" s="12" t="s">
        <v>6</v>
      </c>
      <c r="E17" s="95">
        <v>0</v>
      </c>
      <c r="F17" s="13">
        <f>E17*C17</f>
        <v>0</v>
      </c>
    </row>
    <row r="18" spans="1:6" ht="13.5" customHeight="1" thickBot="1">
      <c r="A18" s="30"/>
      <c r="B18" s="56" t="s">
        <v>47</v>
      </c>
      <c r="C18" s="51">
        <v>102</v>
      </c>
      <c r="D18" s="12" t="s">
        <v>33</v>
      </c>
      <c r="E18" s="95">
        <v>0</v>
      </c>
      <c r="F18" s="13">
        <f>E18*C18</f>
        <v>0</v>
      </c>
    </row>
    <row r="19" spans="1:6" ht="13.5" customHeight="1">
      <c r="A19" s="42"/>
      <c r="B19" s="159"/>
      <c r="C19" s="152"/>
      <c r="D19" s="152"/>
      <c r="E19" s="152"/>
      <c r="F19" s="160"/>
    </row>
    <row r="20" spans="1:6" ht="39.75" customHeight="1">
      <c r="A20" s="41" t="s">
        <v>43</v>
      </c>
      <c r="B20" s="14" t="s">
        <v>42</v>
      </c>
      <c r="C20" s="133"/>
      <c r="D20" s="134"/>
      <c r="E20" s="134"/>
      <c r="F20" s="135"/>
    </row>
    <row r="21" spans="1:6" ht="13.5" customHeight="1" thickBot="1">
      <c r="A21" s="42"/>
      <c r="B21" s="126"/>
      <c r="C21" s="127"/>
      <c r="D21" s="127"/>
      <c r="E21" s="127"/>
      <c r="F21" s="128"/>
    </row>
    <row r="22" spans="1:6" ht="13.5" customHeight="1">
      <c r="A22" s="141"/>
      <c r="B22" s="161" t="s">
        <v>44</v>
      </c>
      <c r="C22" s="163">
        <v>12</v>
      </c>
      <c r="D22" s="153" t="s">
        <v>11</v>
      </c>
      <c r="E22" s="155">
        <v>0</v>
      </c>
      <c r="F22" s="157">
        <f>E22*C22</f>
        <v>0</v>
      </c>
    </row>
    <row r="23" spans="1:6" ht="13.5" customHeight="1" thickBot="1">
      <c r="A23" s="142"/>
      <c r="B23" s="162"/>
      <c r="C23" s="164"/>
      <c r="D23" s="154"/>
      <c r="E23" s="156"/>
      <c r="F23" s="158"/>
    </row>
    <row r="24" spans="1:6" ht="13.5" customHeight="1" thickBot="1">
      <c r="A24" s="66"/>
      <c r="B24" s="59" t="s">
        <v>46</v>
      </c>
      <c r="C24" s="57">
        <v>8</v>
      </c>
      <c r="D24" s="60" t="s">
        <v>11</v>
      </c>
      <c r="E24" s="95">
        <v>0</v>
      </c>
      <c r="F24" s="13">
        <f>C24*E24</f>
        <v>0</v>
      </c>
    </row>
    <row r="25" spans="1:6" ht="13.5" customHeight="1" thickBot="1">
      <c r="A25" s="30"/>
      <c r="B25" s="56" t="s">
        <v>45</v>
      </c>
      <c r="C25" s="52">
        <v>5</v>
      </c>
      <c r="D25" s="53" t="s">
        <v>11</v>
      </c>
      <c r="E25" s="96">
        <v>0</v>
      </c>
      <c r="F25" s="58">
        <f>E25*C25</f>
        <v>0</v>
      </c>
    </row>
    <row r="26" spans="1:6" ht="13.5" customHeight="1" thickBot="1">
      <c r="A26" s="42"/>
      <c r="B26" s="143"/>
      <c r="C26" s="144"/>
      <c r="D26" s="144"/>
      <c r="E26" s="144"/>
      <c r="F26" s="145"/>
    </row>
    <row r="27" spans="1:6" ht="21" customHeight="1" thickBot="1">
      <c r="A27" s="45"/>
      <c r="B27" s="46" t="s">
        <v>36</v>
      </c>
      <c r="C27" s="136" t="s">
        <v>3</v>
      </c>
      <c r="D27" s="130"/>
      <c r="E27" s="131">
        <f>F9+F15+F16+F17+F18+F22+F24+F25</f>
        <v>0</v>
      </c>
      <c r="F27" s="132"/>
    </row>
    <row r="28" spans="1:6" ht="13.5" customHeight="1">
      <c r="A28" s="30"/>
      <c r="B28" s="30"/>
      <c r="C28" s="30"/>
      <c r="D28" s="37"/>
      <c r="E28" s="93"/>
      <c r="F28" s="30"/>
    </row>
    <row r="29" spans="1:6" ht="13.5" customHeight="1">
      <c r="A29" s="30"/>
      <c r="B29" s="30"/>
      <c r="C29" s="30"/>
      <c r="D29" s="37"/>
      <c r="E29" s="93"/>
      <c r="F29" s="30"/>
    </row>
    <row r="30" spans="1:6" ht="13.5" customHeight="1">
      <c r="A30" s="30"/>
      <c r="B30" s="30"/>
      <c r="C30" s="30"/>
      <c r="D30" s="37"/>
      <c r="E30" s="93"/>
      <c r="F30" s="30"/>
    </row>
    <row r="31" spans="1:6" ht="13.5" customHeight="1">
      <c r="A31" s="30"/>
      <c r="B31" s="30"/>
      <c r="C31" s="30"/>
      <c r="D31" s="37"/>
      <c r="E31" s="93"/>
      <c r="F31" s="30"/>
    </row>
    <row r="32" spans="1:6" ht="21" customHeight="1">
      <c r="A32" s="38" t="s">
        <v>8</v>
      </c>
      <c r="B32" s="39" t="s">
        <v>22</v>
      </c>
      <c r="C32" s="9" t="s">
        <v>4</v>
      </c>
      <c r="D32" s="9" t="s">
        <v>0</v>
      </c>
      <c r="E32" s="94" t="s">
        <v>1</v>
      </c>
      <c r="F32" s="10" t="s">
        <v>2</v>
      </c>
    </row>
    <row r="33" spans="1:6" ht="13.5" customHeight="1">
      <c r="A33" s="30"/>
      <c r="B33" s="30"/>
      <c r="C33" s="30"/>
      <c r="D33" s="37"/>
      <c r="E33" s="93"/>
      <c r="F33" s="30"/>
    </row>
    <row r="34" spans="1:6" ht="51">
      <c r="A34" s="41" t="s">
        <v>9</v>
      </c>
      <c r="B34" s="14" t="s">
        <v>77</v>
      </c>
      <c r="C34" s="133"/>
      <c r="D34" s="134"/>
      <c r="E34" s="134"/>
      <c r="F34" s="135"/>
    </row>
    <row r="35" spans="1:6" ht="13.5" customHeight="1" thickBot="1">
      <c r="A35" s="42"/>
      <c r="B35" s="126"/>
      <c r="C35" s="127"/>
      <c r="D35" s="127"/>
      <c r="E35" s="127"/>
      <c r="F35" s="128"/>
    </row>
    <row r="36" spans="1:6" ht="21" customHeight="1" thickBot="1">
      <c r="A36" s="43"/>
      <c r="B36" s="44"/>
      <c r="C36" s="11">
        <v>420</v>
      </c>
      <c r="D36" s="12" t="s">
        <v>6</v>
      </c>
      <c r="E36" s="95">
        <v>0</v>
      </c>
      <c r="F36" s="13">
        <f>E36*C36</f>
        <v>0</v>
      </c>
    </row>
    <row r="37" spans="1:6" ht="13.5" customHeight="1">
      <c r="A37" s="30"/>
      <c r="B37" s="30"/>
      <c r="C37" s="30"/>
      <c r="D37" s="37"/>
      <c r="E37" s="93"/>
      <c r="F37" s="30"/>
    </row>
    <row r="38" spans="1:6" ht="51">
      <c r="A38" s="41" t="s">
        <v>7</v>
      </c>
      <c r="B38" s="14" t="s">
        <v>48</v>
      </c>
      <c r="C38" s="133"/>
      <c r="D38" s="134"/>
      <c r="E38" s="134"/>
      <c r="F38" s="135"/>
    </row>
    <row r="39" spans="1:6" ht="13.5" customHeight="1" thickBot="1">
      <c r="A39" s="42"/>
      <c r="B39" s="126"/>
      <c r="C39" s="127"/>
      <c r="D39" s="127"/>
      <c r="E39" s="127"/>
      <c r="F39" s="128"/>
    </row>
    <row r="40" spans="1:6" ht="21" customHeight="1" thickBot="1">
      <c r="A40" s="43"/>
      <c r="B40" s="44"/>
      <c r="C40" s="11">
        <v>420</v>
      </c>
      <c r="D40" s="12" t="s">
        <v>6</v>
      </c>
      <c r="E40" s="95">
        <v>0</v>
      </c>
      <c r="F40" s="13">
        <f>E40*C40</f>
        <v>0</v>
      </c>
    </row>
    <row r="41" spans="1:6" ht="13.5" customHeight="1">
      <c r="A41" s="30"/>
      <c r="B41" s="30"/>
      <c r="C41" s="30"/>
      <c r="D41" s="37"/>
      <c r="E41" s="93"/>
      <c r="F41" s="30"/>
    </row>
    <row r="42" spans="1:6" ht="25.5">
      <c r="A42" s="41" t="s">
        <v>49</v>
      </c>
      <c r="B42" s="14" t="s">
        <v>67</v>
      </c>
      <c r="C42" s="133"/>
      <c r="D42" s="134"/>
      <c r="E42" s="134"/>
      <c r="F42" s="135"/>
    </row>
    <row r="43" spans="1:6" ht="13.5" customHeight="1" thickBot="1">
      <c r="A43" s="42"/>
      <c r="B43" s="126"/>
      <c r="C43" s="127"/>
      <c r="D43" s="127"/>
      <c r="E43" s="127"/>
      <c r="F43" s="128"/>
    </row>
    <row r="44" spans="1:6" ht="21" customHeight="1" thickBot="1">
      <c r="A44" s="43"/>
      <c r="B44" s="44"/>
      <c r="C44" s="11">
        <v>295</v>
      </c>
      <c r="D44" s="12" t="s">
        <v>6</v>
      </c>
      <c r="E44" s="95">
        <v>0</v>
      </c>
      <c r="F44" s="13">
        <f>E44*C44</f>
        <v>0</v>
      </c>
    </row>
    <row r="45" spans="1:6" ht="13.5" customHeight="1">
      <c r="A45" s="28"/>
      <c r="B45" s="29"/>
      <c r="C45" s="54"/>
      <c r="D45" s="53"/>
      <c r="E45" s="97"/>
      <c r="F45" s="54"/>
    </row>
    <row r="46" spans="1:6" ht="42.75" customHeight="1">
      <c r="A46" s="41" t="s">
        <v>66</v>
      </c>
      <c r="B46" s="14" t="s">
        <v>125</v>
      </c>
      <c r="C46" s="133"/>
      <c r="D46" s="134"/>
      <c r="E46" s="134"/>
      <c r="F46" s="135"/>
    </row>
    <row r="47" spans="1:6" ht="13.5" customHeight="1" thickBot="1">
      <c r="A47" s="42"/>
      <c r="B47" s="126"/>
      <c r="C47" s="127"/>
      <c r="D47" s="127"/>
      <c r="E47" s="127"/>
      <c r="F47" s="128"/>
    </row>
    <row r="48" spans="1:6" ht="21" customHeight="1" thickBot="1">
      <c r="A48" s="43"/>
      <c r="B48" s="67"/>
      <c r="C48" s="11">
        <v>7</v>
      </c>
      <c r="D48" s="12" t="s">
        <v>11</v>
      </c>
      <c r="E48" s="95">
        <v>0</v>
      </c>
      <c r="F48" s="13">
        <f>E48*C48</f>
        <v>0</v>
      </c>
    </row>
    <row r="49" spans="1:6" ht="13.5" customHeight="1" thickBot="1">
      <c r="A49" s="42"/>
      <c r="B49" s="143"/>
      <c r="C49" s="144"/>
      <c r="D49" s="144"/>
      <c r="E49" s="144"/>
      <c r="F49" s="145"/>
    </row>
    <row r="50" spans="1:6" ht="21" customHeight="1" thickBot="1">
      <c r="A50" s="45"/>
      <c r="B50" s="46" t="s">
        <v>22</v>
      </c>
      <c r="C50" s="136" t="s">
        <v>3</v>
      </c>
      <c r="D50" s="130"/>
      <c r="E50" s="131">
        <f>F36+F40+F44+F48</f>
        <v>0</v>
      </c>
      <c r="F50" s="132"/>
    </row>
    <row r="51" spans="1:6" ht="13.5" customHeight="1">
      <c r="A51" s="28"/>
      <c r="B51" s="48"/>
      <c r="C51" s="48"/>
      <c r="D51" s="48"/>
      <c r="E51" s="98"/>
      <c r="F51" s="48"/>
    </row>
    <row r="52" spans="1:6" ht="13.5" customHeight="1">
      <c r="A52" s="28"/>
      <c r="B52" s="29"/>
      <c r="C52" s="54"/>
      <c r="D52" s="53"/>
      <c r="E52" s="97"/>
      <c r="F52" s="54"/>
    </row>
    <row r="53" spans="1:6" ht="13.5" customHeight="1">
      <c r="A53" s="28"/>
      <c r="B53" s="29"/>
      <c r="C53" s="54"/>
      <c r="D53" s="53"/>
      <c r="E53" s="97"/>
      <c r="F53" s="54"/>
    </row>
    <row r="54" spans="1:6" ht="13.5" customHeight="1">
      <c r="A54" s="28"/>
      <c r="B54" s="29"/>
      <c r="C54" s="54"/>
      <c r="D54" s="53"/>
      <c r="E54" s="97"/>
      <c r="F54" s="54"/>
    </row>
    <row r="55" spans="1:6" ht="21" customHeight="1">
      <c r="A55" s="38" t="s">
        <v>20</v>
      </c>
      <c r="B55" s="39" t="s">
        <v>61</v>
      </c>
      <c r="C55" s="9" t="s">
        <v>4</v>
      </c>
      <c r="D55" s="9" t="s">
        <v>0</v>
      </c>
      <c r="E55" s="94" t="s">
        <v>1</v>
      </c>
      <c r="F55" s="10" t="s">
        <v>2</v>
      </c>
    </row>
    <row r="56" spans="1:6" ht="13.5" customHeight="1">
      <c r="A56" s="30"/>
      <c r="B56" s="30"/>
      <c r="C56" s="30"/>
      <c r="D56" s="37"/>
      <c r="E56" s="93"/>
      <c r="F56" s="30"/>
    </row>
    <row r="57" spans="1:6" ht="38.25" customHeight="1">
      <c r="A57" s="41" t="s">
        <v>24</v>
      </c>
      <c r="B57" s="14" t="s">
        <v>78</v>
      </c>
      <c r="C57" s="133"/>
      <c r="D57" s="134"/>
      <c r="E57" s="134"/>
      <c r="F57" s="135"/>
    </row>
    <row r="58" spans="1:6" ht="13.5" customHeight="1" thickBot="1">
      <c r="A58" s="42"/>
      <c r="B58" s="126"/>
      <c r="C58" s="127"/>
      <c r="D58" s="127"/>
      <c r="E58" s="127"/>
      <c r="F58" s="128"/>
    </row>
    <row r="59" spans="1:6" ht="13.5" customHeight="1" thickBot="1">
      <c r="A59" s="43"/>
      <c r="B59" s="44"/>
      <c r="C59" s="11">
        <v>10</v>
      </c>
      <c r="D59" s="12" t="s">
        <v>33</v>
      </c>
      <c r="E59" s="95">
        <v>0</v>
      </c>
      <c r="F59" s="13">
        <f>E59*C59</f>
        <v>0</v>
      </c>
    </row>
    <row r="60" spans="1:6" ht="13.5" customHeight="1">
      <c r="A60" s="28"/>
      <c r="B60" s="29"/>
      <c r="C60" s="54"/>
      <c r="D60" s="53"/>
      <c r="E60" s="97"/>
      <c r="F60" s="54"/>
    </row>
    <row r="61" spans="1:6" ht="13.5" customHeight="1">
      <c r="A61" s="41" t="s">
        <v>80</v>
      </c>
      <c r="B61" s="14" t="s">
        <v>79</v>
      </c>
      <c r="C61" s="133"/>
      <c r="D61" s="134"/>
      <c r="E61" s="134"/>
      <c r="F61" s="135"/>
    </row>
    <row r="62" spans="1:6" ht="13.5" customHeight="1" thickBot="1">
      <c r="A62" s="42"/>
      <c r="B62" s="126"/>
      <c r="C62" s="127"/>
      <c r="D62" s="127"/>
      <c r="E62" s="127"/>
      <c r="F62" s="128"/>
    </row>
    <row r="63" spans="1:6" ht="13.5" customHeight="1" thickBot="1">
      <c r="A63" s="43"/>
      <c r="B63" s="44"/>
      <c r="C63" s="11">
        <v>10</v>
      </c>
      <c r="D63" s="12" t="s">
        <v>33</v>
      </c>
      <c r="E63" s="95">
        <v>0</v>
      </c>
      <c r="F63" s="13">
        <f>E63*C63</f>
        <v>0</v>
      </c>
    </row>
    <row r="64" spans="1:6" ht="13.5" customHeight="1" thickBot="1">
      <c r="A64" s="28"/>
      <c r="B64" s="29"/>
      <c r="C64" s="54"/>
      <c r="D64" s="53"/>
      <c r="E64" s="97"/>
      <c r="F64" s="54"/>
    </row>
    <row r="65" spans="1:6" ht="13.5" customHeight="1" thickBot="1">
      <c r="A65" s="45"/>
      <c r="B65" s="46" t="s">
        <v>61</v>
      </c>
      <c r="C65" s="136" t="s">
        <v>3</v>
      </c>
      <c r="D65" s="130"/>
      <c r="E65" s="131">
        <f>F59+F63</f>
        <v>0</v>
      </c>
      <c r="F65" s="132"/>
    </row>
    <row r="66" spans="1:6" ht="13.5" customHeight="1">
      <c r="A66" s="28"/>
      <c r="B66" s="29"/>
      <c r="C66" s="54"/>
      <c r="D66" s="53"/>
      <c r="E66" s="97"/>
      <c r="F66" s="54"/>
    </row>
    <row r="67" spans="1:6" ht="13.5" customHeight="1">
      <c r="A67" s="28"/>
      <c r="B67" s="29"/>
      <c r="C67" s="54"/>
      <c r="D67" s="53"/>
      <c r="E67" s="97"/>
      <c r="F67" s="54"/>
    </row>
    <row r="68" spans="1:6" ht="13.5" customHeight="1">
      <c r="A68" s="30"/>
      <c r="B68" s="30"/>
      <c r="C68" s="30"/>
      <c r="D68" s="37"/>
      <c r="E68" s="93"/>
      <c r="F68" s="30"/>
    </row>
    <row r="69" spans="1:6" ht="21" customHeight="1">
      <c r="A69" s="38" t="s">
        <v>25</v>
      </c>
      <c r="B69" s="39" t="s">
        <v>19</v>
      </c>
      <c r="C69" s="9" t="s">
        <v>4</v>
      </c>
      <c r="D69" s="9" t="s">
        <v>0</v>
      </c>
      <c r="E69" s="94" t="s">
        <v>1</v>
      </c>
      <c r="F69" s="10" t="s">
        <v>2</v>
      </c>
    </row>
    <row r="70" spans="1:6" ht="13.5" customHeight="1">
      <c r="A70" s="30"/>
      <c r="B70" s="30"/>
      <c r="C70" s="30"/>
      <c r="D70" s="37"/>
      <c r="E70" s="93"/>
      <c r="F70" s="30"/>
    </row>
    <row r="71" spans="1:6" ht="191.25">
      <c r="A71" s="41" t="s">
        <v>26</v>
      </c>
      <c r="B71" s="14" t="s">
        <v>126</v>
      </c>
      <c r="C71" s="133"/>
      <c r="D71" s="134"/>
      <c r="E71" s="134"/>
      <c r="F71" s="135"/>
    </row>
    <row r="72" spans="1:6" ht="13.5" customHeight="1" thickBot="1">
      <c r="A72" s="42"/>
      <c r="B72" s="126"/>
      <c r="C72" s="127"/>
      <c r="D72" s="127"/>
      <c r="E72" s="127"/>
      <c r="F72" s="128"/>
    </row>
    <row r="73" spans="1:6" ht="21" customHeight="1" thickBot="1">
      <c r="A73" s="43"/>
      <c r="B73" s="44"/>
      <c r="C73" s="11">
        <v>6</v>
      </c>
      <c r="D73" s="12" t="s">
        <v>5</v>
      </c>
      <c r="E73" s="95">
        <v>0</v>
      </c>
      <c r="F73" s="13">
        <f>E73*C73</f>
        <v>0</v>
      </c>
    </row>
    <row r="74" spans="1:6" ht="13.5" customHeight="1">
      <c r="A74" s="30"/>
      <c r="B74" s="30"/>
      <c r="C74" s="30"/>
      <c r="D74" s="37"/>
      <c r="E74" s="93"/>
      <c r="F74" s="30"/>
    </row>
    <row r="75" spans="1:6" ht="153">
      <c r="A75" s="41" t="s">
        <v>27</v>
      </c>
      <c r="B75" s="14" t="s">
        <v>127</v>
      </c>
      <c r="C75" s="133"/>
      <c r="D75" s="134"/>
      <c r="E75" s="134"/>
      <c r="F75" s="135"/>
    </row>
    <row r="76" spans="1:6" ht="13.5" customHeight="1" thickBot="1">
      <c r="A76" s="42"/>
      <c r="B76" s="126"/>
      <c r="C76" s="127"/>
      <c r="D76" s="127"/>
      <c r="E76" s="127"/>
      <c r="F76" s="128"/>
    </row>
    <row r="77" spans="1:6" ht="21" customHeight="1" thickBot="1">
      <c r="A77" s="43"/>
      <c r="B77" s="44"/>
      <c r="C77" s="11">
        <v>4</v>
      </c>
      <c r="D77" s="12" t="s">
        <v>11</v>
      </c>
      <c r="E77" s="95">
        <v>0</v>
      </c>
      <c r="F77" s="13">
        <f>E77*C77</f>
        <v>0</v>
      </c>
    </row>
    <row r="78" spans="1:6" ht="21" customHeight="1">
      <c r="A78" s="42"/>
      <c r="B78" s="29"/>
      <c r="C78" s="54"/>
      <c r="D78" s="53"/>
      <c r="E78" s="97"/>
      <c r="F78" s="54"/>
    </row>
    <row r="79" spans="1:6" ht="159.75" customHeight="1">
      <c r="A79" s="41" t="s">
        <v>28</v>
      </c>
      <c r="B79" s="14" t="s">
        <v>128</v>
      </c>
      <c r="C79" s="133"/>
      <c r="D79" s="134"/>
      <c r="E79" s="134"/>
      <c r="F79" s="135"/>
    </row>
    <row r="80" spans="1:6" ht="21" customHeight="1" thickBot="1">
      <c r="A80" s="42"/>
      <c r="B80" s="126"/>
      <c r="C80" s="127"/>
      <c r="D80" s="127"/>
      <c r="E80" s="127"/>
      <c r="F80" s="128"/>
    </row>
    <row r="81" spans="1:6" ht="21" customHeight="1" thickBot="1">
      <c r="A81" s="43"/>
      <c r="B81" s="44"/>
      <c r="C81" s="11">
        <v>1</v>
      </c>
      <c r="D81" s="12" t="s">
        <v>11</v>
      </c>
      <c r="E81" s="95">
        <v>0</v>
      </c>
      <c r="F81" s="13">
        <f>E81*C81</f>
        <v>0</v>
      </c>
    </row>
    <row r="82" spans="1:6" ht="13.5" customHeight="1" thickBot="1">
      <c r="A82" s="42"/>
      <c r="B82" s="143"/>
      <c r="C82" s="144"/>
      <c r="D82" s="144"/>
      <c r="E82" s="144"/>
      <c r="F82" s="145"/>
    </row>
    <row r="83" spans="1:6" ht="21" customHeight="1" thickBot="1">
      <c r="A83" s="45"/>
      <c r="B83" s="46" t="s">
        <v>19</v>
      </c>
      <c r="C83" s="136" t="s">
        <v>3</v>
      </c>
      <c r="D83" s="130"/>
      <c r="E83" s="131">
        <f>F73+F77+F81</f>
        <v>0</v>
      </c>
      <c r="F83" s="132"/>
    </row>
    <row r="84" spans="1:6" ht="13.5" customHeight="1">
      <c r="A84" s="21"/>
      <c r="B84" s="22"/>
      <c r="C84" s="23"/>
      <c r="D84" s="23"/>
      <c r="E84" s="99"/>
      <c r="F84" s="25"/>
    </row>
    <row r="85" spans="1:6" ht="13.5" customHeight="1">
      <c r="A85" s="30"/>
      <c r="B85" s="30"/>
      <c r="C85" s="30"/>
      <c r="D85" s="37"/>
      <c r="E85" s="93"/>
      <c r="F85" s="30"/>
    </row>
    <row r="86" spans="1:6" ht="13.5" customHeight="1">
      <c r="A86" s="30"/>
      <c r="B86" s="30"/>
      <c r="C86" s="30"/>
      <c r="D86" s="37"/>
      <c r="E86" s="93"/>
      <c r="F86" s="30"/>
    </row>
    <row r="87" spans="1:6" ht="13.5" customHeight="1">
      <c r="A87" s="30"/>
      <c r="B87" s="30"/>
      <c r="C87" s="30"/>
      <c r="D87" s="37"/>
      <c r="E87" s="93"/>
      <c r="F87" s="30"/>
    </row>
    <row r="88" spans="1:6" ht="21" customHeight="1">
      <c r="A88" s="38" t="s">
        <v>81</v>
      </c>
      <c r="B88" s="39" t="s">
        <v>38</v>
      </c>
      <c r="C88" s="9" t="s">
        <v>4</v>
      </c>
      <c r="D88" s="9" t="s">
        <v>0</v>
      </c>
      <c r="E88" s="94" t="s">
        <v>1</v>
      </c>
      <c r="F88" s="10" t="s">
        <v>2</v>
      </c>
    </row>
    <row r="89" spans="1:6" ht="13.5" customHeight="1">
      <c r="A89" s="30"/>
      <c r="B89" s="30"/>
      <c r="C89" s="30"/>
      <c r="D89" s="37"/>
      <c r="E89" s="93"/>
      <c r="F89" s="30"/>
    </row>
    <row r="90" spans="1:6" ht="280.5">
      <c r="A90" s="41" t="s">
        <v>82</v>
      </c>
      <c r="B90" s="14" t="s">
        <v>116</v>
      </c>
      <c r="C90" s="133"/>
      <c r="D90" s="134"/>
      <c r="E90" s="134"/>
      <c r="F90" s="135"/>
    </row>
    <row r="91" spans="1:6" ht="13.5" customHeight="1" thickBot="1">
      <c r="A91" s="42"/>
      <c r="B91" s="126"/>
      <c r="C91" s="127"/>
      <c r="D91" s="127"/>
      <c r="E91" s="127"/>
      <c r="F91" s="128"/>
    </row>
    <row r="92" spans="1:6" ht="21" customHeight="1" thickBot="1">
      <c r="A92" s="43"/>
      <c r="B92" s="44"/>
      <c r="C92" s="11">
        <v>490</v>
      </c>
      <c r="D92" s="12" t="s">
        <v>6</v>
      </c>
      <c r="E92" s="95">
        <v>0</v>
      </c>
      <c r="F92" s="13">
        <f>E92*C92</f>
        <v>0</v>
      </c>
    </row>
    <row r="93" spans="1:6" ht="13.5" customHeight="1">
      <c r="A93" s="30"/>
      <c r="B93" s="30"/>
      <c r="C93" s="30"/>
      <c r="D93" s="37"/>
      <c r="E93" s="93"/>
      <c r="F93" s="30"/>
    </row>
    <row r="94" spans="1:6" ht="54" customHeight="1">
      <c r="A94" s="41" t="s">
        <v>83</v>
      </c>
      <c r="B94" s="14" t="s">
        <v>90</v>
      </c>
      <c r="C94" s="133"/>
      <c r="D94" s="134"/>
      <c r="E94" s="134"/>
      <c r="F94" s="135"/>
    </row>
    <row r="95" spans="1:6" ht="13.5" customHeight="1" thickBot="1">
      <c r="A95" s="42"/>
      <c r="B95" s="126"/>
      <c r="C95" s="127"/>
      <c r="D95" s="127"/>
      <c r="E95" s="127"/>
      <c r="F95" s="128"/>
    </row>
    <row r="96" spans="1:6" ht="21" customHeight="1" thickBot="1">
      <c r="A96" s="43"/>
      <c r="B96" s="44"/>
      <c r="C96" s="11">
        <v>90</v>
      </c>
      <c r="D96" s="12" t="s">
        <v>6</v>
      </c>
      <c r="E96" s="95">
        <v>0</v>
      </c>
      <c r="F96" s="13">
        <f>E96*C96</f>
        <v>0</v>
      </c>
    </row>
    <row r="97" spans="1:6" ht="13.5" customHeight="1">
      <c r="A97" s="30"/>
      <c r="B97" s="30"/>
      <c r="C97" s="30"/>
      <c r="D97" s="37"/>
      <c r="E97" s="93"/>
      <c r="F97" s="30"/>
    </row>
    <row r="98" spans="1:6" ht="89.25">
      <c r="A98" s="41" t="s">
        <v>84</v>
      </c>
      <c r="B98" s="14" t="s">
        <v>117</v>
      </c>
      <c r="C98" s="133"/>
      <c r="D98" s="134"/>
      <c r="E98" s="134"/>
      <c r="F98" s="135"/>
    </row>
    <row r="99" spans="1:6" ht="13.5" customHeight="1" thickBot="1">
      <c r="A99" s="42"/>
      <c r="B99" s="126"/>
      <c r="C99" s="127"/>
      <c r="D99" s="127"/>
      <c r="E99" s="127"/>
      <c r="F99" s="128"/>
    </row>
    <row r="100" spans="1:6" ht="21" customHeight="1" thickBot="1">
      <c r="A100" s="43"/>
      <c r="B100" s="44"/>
      <c r="C100" s="11">
        <v>39</v>
      </c>
      <c r="D100" s="12" t="s">
        <v>33</v>
      </c>
      <c r="E100" s="95">
        <v>0</v>
      </c>
      <c r="F100" s="13">
        <f>E100*C100</f>
        <v>0</v>
      </c>
    </row>
    <row r="101" spans="1:6" ht="13.5" customHeight="1">
      <c r="A101" s="28"/>
      <c r="B101" s="29"/>
      <c r="C101" s="54"/>
      <c r="D101" s="53"/>
      <c r="E101" s="97"/>
      <c r="F101" s="54"/>
    </row>
    <row r="102" spans="1:6" ht="38.25" customHeight="1">
      <c r="A102" s="41" t="s">
        <v>85</v>
      </c>
      <c r="B102" s="14" t="s">
        <v>88</v>
      </c>
      <c r="C102" s="133"/>
      <c r="D102" s="134"/>
      <c r="E102" s="134"/>
      <c r="F102" s="135"/>
    </row>
    <row r="103" spans="1:6" ht="13.5" customHeight="1" thickBot="1">
      <c r="A103" s="42"/>
      <c r="B103" s="126"/>
      <c r="C103" s="127"/>
      <c r="D103" s="127"/>
      <c r="E103" s="127"/>
      <c r="F103" s="128"/>
    </row>
    <row r="104" spans="1:6" ht="21" customHeight="1" thickBot="1">
      <c r="A104" s="43"/>
      <c r="B104" s="44"/>
      <c r="C104" s="11">
        <v>89</v>
      </c>
      <c r="D104" s="12" t="s">
        <v>33</v>
      </c>
      <c r="E104" s="95">
        <v>0</v>
      </c>
      <c r="F104" s="13">
        <f>E104*C104</f>
        <v>0</v>
      </c>
    </row>
    <row r="105" spans="1:6" ht="13.5" customHeight="1" thickBot="1">
      <c r="A105" s="43"/>
      <c r="B105" s="44"/>
      <c r="C105" s="11"/>
      <c r="D105" s="12"/>
      <c r="E105" s="95"/>
      <c r="F105" s="13"/>
    </row>
    <row r="106" spans="1:6" ht="13.5" customHeight="1">
      <c r="A106" s="41" t="s">
        <v>86</v>
      </c>
      <c r="B106" s="127" t="s">
        <v>51</v>
      </c>
      <c r="C106" s="146"/>
      <c r="D106" s="147"/>
      <c r="E106" s="147"/>
      <c r="F106" s="148"/>
    </row>
    <row r="107" spans="1:6" ht="13.5" customHeight="1">
      <c r="A107" s="28"/>
      <c r="B107" s="144"/>
      <c r="C107" s="149"/>
      <c r="D107" s="150"/>
      <c r="E107" s="150"/>
      <c r="F107" s="151"/>
    </row>
    <row r="108" spans="1:6" ht="13.5" customHeight="1" thickBot="1">
      <c r="A108" s="30"/>
      <c r="B108" s="152"/>
      <c r="C108" s="30"/>
      <c r="D108" s="37"/>
      <c r="E108" s="93"/>
      <c r="F108" s="30"/>
    </row>
    <row r="109" spans="1:6" ht="21" customHeight="1" thickBot="1">
      <c r="A109" s="43"/>
      <c r="B109" s="44"/>
      <c r="C109" s="11">
        <v>2700</v>
      </c>
      <c r="D109" s="12" t="s">
        <v>50</v>
      </c>
      <c r="E109" s="95">
        <v>0</v>
      </c>
      <c r="F109" s="13">
        <f>E109*C109</f>
        <v>0</v>
      </c>
    </row>
    <row r="110" spans="1:6" ht="13.5" customHeight="1" thickBot="1">
      <c r="A110" s="28"/>
      <c r="B110" s="29"/>
      <c r="C110" s="61"/>
      <c r="D110" s="53"/>
      <c r="E110" s="97"/>
      <c r="F110" s="54"/>
    </row>
    <row r="111" spans="1:6" ht="21" customHeight="1" thickBot="1">
      <c r="A111" s="45"/>
      <c r="B111" s="46" t="s">
        <v>38</v>
      </c>
      <c r="C111" s="136" t="s">
        <v>3</v>
      </c>
      <c r="D111" s="130"/>
      <c r="E111" s="131">
        <f>F92+F96+F100+F104+F109</f>
        <v>0</v>
      </c>
      <c r="F111" s="132"/>
    </row>
    <row r="112" spans="1:6" ht="13.5" customHeight="1">
      <c r="A112" s="30"/>
      <c r="B112" s="30"/>
      <c r="C112" s="30"/>
      <c r="D112" s="37"/>
      <c r="E112" s="93"/>
      <c r="F112" s="30"/>
    </row>
    <row r="113" spans="1:6" ht="13.5" customHeight="1">
      <c r="A113" s="7"/>
      <c r="B113" s="40"/>
      <c r="C113" s="47"/>
      <c r="D113" s="47"/>
      <c r="E113" s="100"/>
      <c r="F113" s="47"/>
    </row>
    <row r="114" spans="1:6" ht="13.5" customHeight="1">
      <c r="A114" s="7"/>
      <c r="B114" s="40"/>
      <c r="C114" s="47"/>
      <c r="D114" s="47"/>
      <c r="E114" s="100"/>
      <c r="F114" s="47"/>
    </row>
    <row r="115" spans="1:6" ht="21" customHeight="1">
      <c r="A115" s="38" t="s">
        <v>29</v>
      </c>
      <c r="B115" s="39" t="s">
        <v>39</v>
      </c>
      <c r="C115" s="9" t="s">
        <v>4</v>
      </c>
      <c r="D115" s="9" t="s">
        <v>0</v>
      </c>
      <c r="E115" s="94" t="s">
        <v>1</v>
      </c>
      <c r="F115" s="10" t="s">
        <v>2</v>
      </c>
    </row>
    <row r="116" spans="1:6" ht="13.5" customHeight="1">
      <c r="A116" s="7"/>
      <c r="B116" s="40"/>
      <c r="C116" s="40"/>
      <c r="D116" s="40"/>
      <c r="E116" s="101"/>
      <c r="F116" s="40"/>
    </row>
    <row r="117" spans="1:6" ht="63.75">
      <c r="A117" s="41" t="s">
        <v>30</v>
      </c>
      <c r="B117" s="14" t="s">
        <v>141</v>
      </c>
      <c r="C117" s="133"/>
      <c r="D117" s="134"/>
      <c r="E117" s="134"/>
      <c r="F117" s="135"/>
    </row>
    <row r="118" spans="1:6" ht="13.5" customHeight="1" thickBot="1">
      <c r="A118" s="42"/>
      <c r="B118" s="126"/>
      <c r="C118" s="127"/>
      <c r="D118" s="127"/>
      <c r="E118" s="127"/>
      <c r="F118" s="128"/>
    </row>
    <row r="119" spans="1:6" ht="21" customHeight="1" thickBot="1">
      <c r="A119" s="43"/>
      <c r="B119" s="44"/>
      <c r="C119" s="11">
        <v>10</v>
      </c>
      <c r="D119" s="12" t="s">
        <v>11</v>
      </c>
      <c r="E119" s="95">
        <v>0</v>
      </c>
      <c r="F119" s="13">
        <f>E119*C119</f>
        <v>0</v>
      </c>
    </row>
    <row r="120" spans="1:6" ht="13.5" customHeight="1">
      <c r="A120" s="28"/>
      <c r="B120" s="29"/>
      <c r="C120" s="54"/>
      <c r="D120" s="53"/>
      <c r="E120" s="97"/>
      <c r="F120" s="54"/>
    </row>
    <row r="121" spans="1:6" ht="13.5" customHeight="1">
      <c r="A121" s="68"/>
      <c r="B121" s="69"/>
      <c r="C121" s="70"/>
      <c r="D121" s="71"/>
      <c r="E121" s="102"/>
      <c r="F121" s="70"/>
    </row>
    <row r="122" spans="1:6" ht="51.75" customHeight="1">
      <c r="A122" s="72" t="s">
        <v>40</v>
      </c>
      <c r="B122" s="73" t="s">
        <v>124</v>
      </c>
      <c r="C122" s="74"/>
      <c r="D122" s="75"/>
      <c r="E122" s="103"/>
      <c r="F122" s="76"/>
    </row>
    <row r="123" spans="1:6" ht="13.5" customHeight="1" thickBot="1">
      <c r="A123" s="77"/>
      <c r="B123" s="78"/>
      <c r="C123" s="79"/>
      <c r="D123" s="79"/>
      <c r="E123" s="104"/>
      <c r="F123" s="80"/>
    </row>
    <row r="124" spans="1:6" ht="13.5" customHeight="1" thickBot="1">
      <c r="A124" s="81"/>
      <c r="B124" s="82"/>
      <c r="C124" s="83">
        <v>3</v>
      </c>
      <c r="D124" s="84" t="s">
        <v>11</v>
      </c>
      <c r="E124" s="105">
        <v>0</v>
      </c>
      <c r="F124" s="85">
        <f>E124*C124</f>
        <v>0</v>
      </c>
    </row>
    <row r="125" spans="1:6" ht="67.5" customHeight="1">
      <c r="A125" s="41" t="s">
        <v>58</v>
      </c>
      <c r="B125" s="14" t="s">
        <v>121</v>
      </c>
      <c r="C125" s="133"/>
      <c r="D125" s="134"/>
      <c r="E125" s="134"/>
      <c r="F125" s="135"/>
    </row>
    <row r="126" spans="1:6" ht="15" customHeight="1" thickBot="1">
      <c r="A126" s="42"/>
      <c r="B126" s="126"/>
      <c r="C126" s="127"/>
      <c r="D126" s="127"/>
      <c r="E126" s="127"/>
      <c r="F126" s="128"/>
    </row>
    <row r="127" spans="1:6" ht="13.5" customHeight="1" thickBot="1">
      <c r="A127" s="43"/>
      <c r="B127" s="44"/>
      <c r="C127" s="11">
        <v>3</v>
      </c>
      <c r="D127" s="12" t="s">
        <v>11</v>
      </c>
      <c r="E127" s="95">
        <v>0</v>
      </c>
      <c r="F127" s="13">
        <f>E127*C127</f>
        <v>0</v>
      </c>
    </row>
    <row r="128" spans="1:6" ht="67.5" customHeight="1">
      <c r="A128" s="41" t="s">
        <v>58</v>
      </c>
      <c r="B128" s="14" t="s">
        <v>123</v>
      </c>
      <c r="C128" s="133"/>
      <c r="D128" s="134"/>
      <c r="E128" s="134"/>
      <c r="F128" s="135"/>
    </row>
    <row r="129" spans="1:6" ht="15" customHeight="1" thickBot="1">
      <c r="A129" s="42"/>
      <c r="B129" s="126"/>
      <c r="C129" s="127"/>
      <c r="D129" s="127"/>
      <c r="E129" s="127"/>
      <c r="F129" s="128"/>
    </row>
    <row r="130" spans="1:6" ht="13.5" customHeight="1" thickBot="1">
      <c r="A130" s="43"/>
      <c r="B130" s="44"/>
      <c r="C130" s="11">
        <v>3</v>
      </c>
      <c r="D130" s="12" t="s">
        <v>11</v>
      </c>
      <c r="E130" s="95">
        <v>0</v>
      </c>
      <c r="F130" s="13">
        <f>E130*C130</f>
        <v>0</v>
      </c>
    </row>
    <row r="131" spans="1:6" ht="105.75" customHeight="1">
      <c r="A131" s="41" t="s">
        <v>58</v>
      </c>
      <c r="B131" s="14" t="s">
        <v>140</v>
      </c>
      <c r="C131" s="133"/>
      <c r="D131" s="134"/>
      <c r="E131" s="134"/>
      <c r="F131" s="135"/>
    </row>
    <row r="132" spans="1:6" ht="18.75" customHeight="1" thickBot="1">
      <c r="A132" s="42"/>
      <c r="B132" s="126"/>
      <c r="C132" s="127"/>
      <c r="D132" s="127"/>
      <c r="E132" s="127"/>
      <c r="F132" s="128"/>
    </row>
    <row r="133" spans="1:6" ht="13.5" thickBot="1">
      <c r="A133" s="43"/>
      <c r="B133" s="44"/>
      <c r="C133" s="11">
        <v>1</v>
      </c>
      <c r="D133" s="12" t="s">
        <v>11</v>
      </c>
      <c r="E133" s="95">
        <v>0</v>
      </c>
      <c r="F133" s="13">
        <f>E133*C133</f>
        <v>0</v>
      </c>
    </row>
    <row r="134" spans="1:6" ht="12.75">
      <c r="A134" s="42"/>
      <c r="B134" s="44"/>
      <c r="C134" s="168"/>
      <c r="D134" s="169"/>
      <c r="E134" s="95"/>
      <c r="F134" s="54"/>
    </row>
    <row r="135" spans="1:6" ht="42.75" customHeight="1">
      <c r="A135" s="41" t="s">
        <v>58</v>
      </c>
      <c r="B135" s="14" t="s">
        <v>122</v>
      </c>
      <c r="C135" s="133"/>
      <c r="D135" s="134"/>
      <c r="E135" s="134"/>
      <c r="F135" s="135"/>
    </row>
    <row r="136" spans="1:6" ht="31.5" customHeight="1" thickBot="1">
      <c r="A136" s="42"/>
      <c r="B136" s="126"/>
      <c r="C136" s="127"/>
      <c r="D136" s="127"/>
      <c r="E136" s="127"/>
      <c r="F136" s="128"/>
    </row>
    <row r="137" spans="1:6" ht="13.5" thickBot="1">
      <c r="A137" s="43"/>
      <c r="B137" s="44"/>
      <c r="C137" s="11">
        <v>6</v>
      </c>
      <c r="D137" s="12" t="s">
        <v>11</v>
      </c>
      <c r="E137" s="95">
        <v>0</v>
      </c>
      <c r="F137" s="13">
        <f>E137*C137</f>
        <v>0</v>
      </c>
    </row>
    <row r="138" spans="1:6" ht="12.75">
      <c r="A138" s="28"/>
      <c r="B138" s="29"/>
      <c r="C138" s="54"/>
      <c r="D138" s="53"/>
      <c r="E138" s="106"/>
      <c r="F138" s="54"/>
    </row>
    <row r="139" spans="1:6" ht="102">
      <c r="A139" s="41" t="s">
        <v>59</v>
      </c>
      <c r="B139" s="14" t="s">
        <v>120</v>
      </c>
      <c r="C139" s="133"/>
      <c r="D139" s="134"/>
      <c r="E139" s="134"/>
      <c r="F139" s="135"/>
    </row>
    <row r="140" spans="1:6" ht="13.5" thickBot="1">
      <c r="A140" s="42"/>
      <c r="B140" s="126"/>
      <c r="C140" s="127"/>
      <c r="D140" s="127"/>
      <c r="E140" s="127"/>
      <c r="F140" s="128"/>
    </row>
    <row r="141" spans="1:6" ht="21" customHeight="1" thickBot="1">
      <c r="A141" s="43"/>
      <c r="B141" s="44"/>
      <c r="C141" s="11">
        <v>2</v>
      </c>
      <c r="D141" s="12" t="s">
        <v>11</v>
      </c>
      <c r="E141" s="95">
        <v>0</v>
      </c>
      <c r="F141" s="13">
        <f>E141*C141</f>
        <v>0</v>
      </c>
    </row>
    <row r="142" spans="1:6" ht="13.5" customHeight="1">
      <c r="A142" s="28"/>
      <c r="B142" s="29"/>
      <c r="C142" s="54"/>
      <c r="D142" s="53"/>
      <c r="E142" s="106"/>
      <c r="F142" s="54"/>
    </row>
    <row r="143" spans="1:6" ht="13.5" customHeight="1">
      <c r="A143" s="41" t="s">
        <v>60</v>
      </c>
      <c r="B143" s="14" t="s">
        <v>52</v>
      </c>
      <c r="C143" s="133"/>
      <c r="D143" s="134"/>
      <c r="E143" s="134"/>
      <c r="F143" s="135"/>
    </row>
    <row r="144" spans="1:6" ht="21" customHeight="1" thickBot="1">
      <c r="A144" s="42"/>
      <c r="B144" s="126"/>
      <c r="C144" s="127"/>
      <c r="D144" s="127"/>
      <c r="E144" s="127"/>
      <c r="F144" s="128"/>
    </row>
    <row r="145" spans="1:6" ht="13.5" thickBot="1">
      <c r="A145" s="43"/>
      <c r="B145" s="55" t="s">
        <v>54</v>
      </c>
      <c r="C145" s="11">
        <v>2</v>
      </c>
      <c r="D145" s="12" t="s">
        <v>11</v>
      </c>
      <c r="E145" s="95">
        <v>0</v>
      </c>
      <c r="F145" s="13">
        <f>E145*C145</f>
        <v>0</v>
      </c>
    </row>
    <row r="146" spans="1:6" ht="21" customHeight="1" thickBot="1">
      <c r="A146" s="43"/>
      <c r="B146" s="55" t="s">
        <v>53</v>
      </c>
      <c r="C146" s="11">
        <v>3</v>
      </c>
      <c r="D146" s="12" t="s">
        <v>11</v>
      </c>
      <c r="E146" s="95">
        <v>0</v>
      </c>
      <c r="F146" s="13">
        <f>E146*C146</f>
        <v>0</v>
      </c>
    </row>
    <row r="147" spans="1:6" ht="13.5" customHeight="1" thickBot="1">
      <c r="A147" s="28"/>
      <c r="B147" s="56" t="s">
        <v>55</v>
      </c>
      <c r="C147" s="11">
        <v>1</v>
      </c>
      <c r="D147" s="12" t="s">
        <v>11</v>
      </c>
      <c r="E147" s="95">
        <v>0</v>
      </c>
      <c r="F147" s="13">
        <f>E147*C147</f>
        <v>0</v>
      </c>
    </row>
    <row r="148" spans="1:6" ht="13.5" thickBot="1">
      <c r="A148" s="28"/>
      <c r="B148" s="56" t="s">
        <v>56</v>
      </c>
      <c r="C148" s="11">
        <v>1</v>
      </c>
      <c r="D148" s="12" t="s">
        <v>11</v>
      </c>
      <c r="E148" s="95">
        <v>0</v>
      </c>
      <c r="F148" s="13">
        <f>E148*C148</f>
        <v>0</v>
      </c>
    </row>
    <row r="149" spans="1:6" ht="13.5" customHeight="1" thickBot="1">
      <c r="A149" s="28"/>
      <c r="B149" s="56"/>
      <c r="C149" s="54"/>
      <c r="D149" s="53"/>
      <c r="E149" s="106"/>
      <c r="F149" s="54"/>
    </row>
    <row r="150" spans="1:6" ht="21" customHeight="1" thickBot="1">
      <c r="A150" s="45"/>
      <c r="B150" s="46" t="s">
        <v>57</v>
      </c>
      <c r="C150" s="136" t="s">
        <v>3</v>
      </c>
      <c r="D150" s="130"/>
      <c r="E150" s="131">
        <f>F148+F147+F146+F145+F141+F137+F133+F130+F127+F124+F119</f>
        <v>0</v>
      </c>
      <c r="F150" s="132"/>
    </row>
    <row r="151" spans="1:6" ht="13.5" customHeight="1">
      <c r="A151" s="21"/>
      <c r="B151" s="22"/>
      <c r="C151" s="23"/>
      <c r="D151" s="24"/>
      <c r="E151" s="99"/>
      <c r="F151" s="25"/>
    </row>
    <row r="152" spans="1:6" ht="15.75">
      <c r="A152" s="38" t="s">
        <v>91</v>
      </c>
      <c r="B152" s="39" t="s">
        <v>93</v>
      </c>
      <c r="C152" s="9" t="s">
        <v>4</v>
      </c>
      <c r="D152" s="9" t="s">
        <v>0</v>
      </c>
      <c r="E152" s="94" t="s">
        <v>1</v>
      </c>
      <c r="F152" s="10" t="s">
        <v>2</v>
      </c>
    </row>
    <row r="153" spans="1:6" ht="13.5" customHeight="1">
      <c r="A153" s="7"/>
      <c r="B153" s="40"/>
      <c r="C153" s="40"/>
      <c r="D153" s="40"/>
      <c r="E153" s="101"/>
      <c r="F153" s="40"/>
    </row>
    <row r="154" spans="1:6" ht="24.75" customHeight="1">
      <c r="A154" s="41" t="s">
        <v>92</v>
      </c>
      <c r="B154" s="14" t="s">
        <v>118</v>
      </c>
      <c r="C154" s="133"/>
      <c r="D154" s="134"/>
      <c r="E154" s="134"/>
      <c r="F154" s="135"/>
    </row>
    <row r="155" spans="1:6" ht="13.5" customHeight="1" thickBot="1">
      <c r="A155" s="42"/>
      <c r="B155" s="126"/>
      <c r="C155" s="127"/>
      <c r="D155" s="127"/>
      <c r="E155" s="127"/>
      <c r="F155" s="128"/>
    </row>
    <row r="156" spans="1:6" ht="13.5" thickBot="1">
      <c r="A156" s="43"/>
      <c r="B156" s="44"/>
      <c r="C156" s="11">
        <v>1</v>
      </c>
      <c r="D156" s="12" t="s">
        <v>94</v>
      </c>
      <c r="E156" s="95">
        <v>0</v>
      </c>
      <c r="F156" s="13">
        <f>E156*C156</f>
        <v>0</v>
      </c>
    </row>
    <row r="157" spans="1:6" ht="13.5" customHeight="1">
      <c r="A157" s="28"/>
      <c r="B157" s="29"/>
      <c r="C157" s="54"/>
      <c r="D157" s="53"/>
      <c r="E157" s="97"/>
      <c r="F157" s="54"/>
    </row>
    <row r="158" spans="1:6" ht="36.75" customHeight="1">
      <c r="A158" s="41" t="s">
        <v>106</v>
      </c>
      <c r="B158" s="14" t="s">
        <v>146</v>
      </c>
      <c r="C158" s="133"/>
      <c r="D158" s="134"/>
      <c r="E158" s="134"/>
      <c r="F158" s="135"/>
    </row>
    <row r="159" spans="1:6" ht="13.5" customHeight="1" thickBot="1">
      <c r="A159" s="42"/>
      <c r="B159" s="126"/>
      <c r="C159" s="127"/>
      <c r="D159" s="127"/>
      <c r="E159" s="127"/>
      <c r="F159" s="128"/>
    </row>
    <row r="160" spans="1:6" ht="13.5" thickBot="1">
      <c r="A160" s="43"/>
      <c r="B160" s="44"/>
      <c r="C160" s="11">
        <v>120</v>
      </c>
      <c r="D160" s="12" t="s">
        <v>95</v>
      </c>
      <c r="E160" s="95">
        <v>0</v>
      </c>
      <c r="F160" s="13">
        <f>E160*C160</f>
        <v>0</v>
      </c>
    </row>
    <row r="161" spans="1:6" ht="13.5" customHeight="1">
      <c r="A161" s="28"/>
      <c r="B161" s="29"/>
      <c r="C161" s="54"/>
      <c r="D161" s="53"/>
      <c r="E161" s="97"/>
      <c r="F161" s="54"/>
    </row>
    <row r="162" spans="1:6" ht="21" customHeight="1">
      <c r="A162" s="41" t="s">
        <v>107</v>
      </c>
      <c r="B162" s="14" t="s">
        <v>99</v>
      </c>
      <c r="C162" s="133"/>
      <c r="D162" s="134"/>
      <c r="E162" s="134"/>
      <c r="F162" s="135"/>
    </row>
    <row r="163" spans="1:6" ht="13.5" customHeight="1" thickBot="1">
      <c r="A163" s="42"/>
      <c r="B163" s="126"/>
      <c r="C163" s="127"/>
      <c r="D163" s="127"/>
      <c r="E163" s="127"/>
      <c r="F163" s="128"/>
    </row>
    <row r="164" spans="1:6" ht="13.5" thickBot="1">
      <c r="A164" s="43"/>
      <c r="B164" s="44"/>
      <c r="C164" s="11">
        <v>9</v>
      </c>
      <c r="D164" s="12" t="s">
        <v>98</v>
      </c>
      <c r="E164" s="95">
        <v>0</v>
      </c>
      <c r="F164" s="13">
        <f>E164*C164</f>
        <v>0</v>
      </c>
    </row>
    <row r="165" spans="1:6" ht="13.5" customHeight="1">
      <c r="A165" s="28"/>
      <c r="B165" s="29"/>
      <c r="C165" s="54"/>
      <c r="D165" s="53"/>
      <c r="E165" s="97"/>
      <c r="F165" s="54"/>
    </row>
    <row r="166" spans="1:6" ht="26.25" customHeight="1">
      <c r="A166" s="41" t="s">
        <v>108</v>
      </c>
      <c r="B166" s="14" t="s">
        <v>96</v>
      </c>
      <c r="C166" s="133"/>
      <c r="D166" s="134"/>
      <c r="E166" s="134"/>
      <c r="F166" s="135"/>
    </row>
    <row r="167" spans="1:6" ht="21.75" customHeight="1" thickBot="1">
      <c r="A167" s="42"/>
      <c r="B167" s="126"/>
      <c r="C167" s="127"/>
      <c r="D167" s="127"/>
      <c r="E167" s="127"/>
      <c r="F167" s="128"/>
    </row>
    <row r="168" spans="1:6" ht="13.5" thickBot="1">
      <c r="A168" s="43"/>
      <c r="B168" s="44"/>
      <c r="C168" s="11">
        <v>120</v>
      </c>
      <c r="D168" s="12" t="s">
        <v>95</v>
      </c>
      <c r="E168" s="95">
        <v>0</v>
      </c>
      <c r="F168" s="13">
        <f>E168*C168</f>
        <v>0</v>
      </c>
    </row>
    <row r="169" spans="1:6" ht="13.5" customHeight="1">
      <c r="A169" s="28"/>
      <c r="B169" s="29"/>
      <c r="C169" s="54"/>
      <c r="D169" s="53"/>
      <c r="E169" s="97"/>
      <c r="F169" s="54"/>
    </row>
    <row r="170" spans="1:6" ht="34.5" customHeight="1" thickBot="1">
      <c r="A170" s="41" t="s">
        <v>109</v>
      </c>
      <c r="B170" s="14" t="s">
        <v>97</v>
      </c>
      <c r="C170" s="133"/>
      <c r="D170" s="134"/>
      <c r="E170" s="134"/>
      <c r="F170" s="135"/>
    </row>
    <row r="171" spans="1:6" ht="15" customHeight="1" thickBot="1">
      <c r="A171" s="43"/>
      <c r="B171" s="44"/>
      <c r="C171" s="11">
        <v>150</v>
      </c>
      <c r="D171" s="12" t="s">
        <v>95</v>
      </c>
      <c r="E171" s="95">
        <v>0</v>
      </c>
      <c r="F171" s="13">
        <f>E171*C171</f>
        <v>0</v>
      </c>
    </row>
    <row r="172" spans="1:6" ht="13.5" customHeight="1">
      <c r="A172" s="28"/>
      <c r="B172" s="29"/>
      <c r="C172" s="54"/>
      <c r="D172" s="53"/>
      <c r="E172" s="97"/>
      <c r="F172" s="54"/>
    </row>
    <row r="173" spans="1:6" ht="84.75" customHeight="1">
      <c r="A173" s="41" t="s">
        <v>131</v>
      </c>
      <c r="B173" s="14" t="s">
        <v>129</v>
      </c>
      <c r="C173" s="133"/>
      <c r="D173" s="134"/>
      <c r="E173" s="134"/>
      <c r="F173" s="135"/>
    </row>
    <row r="174" spans="1:6" ht="15" customHeight="1" thickBot="1">
      <c r="A174" s="42"/>
      <c r="B174" s="126"/>
      <c r="C174" s="127"/>
      <c r="D174" s="127"/>
      <c r="E174" s="127"/>
      <c r="F174" s="128"/>
    </row>
    <row r="175" spans="1:6" ht="13.5" customHeight="1" thickBot="1">
      <c r="A175" s="43"/>
      <c r="B175" s="44"/>
      <c r="C175" s="11">
        <v>2</v>
      </c>
      <c r="D175" s="12" t="s">
        <v>11</v>
      </c>
      <c r="E175" s="95">
        <v>0</v>
      </c>
      <c r="F175" s="13">
        <f>E175*C175</f>
        <v>0</v>
      </c>
    </row>
    <row r="176" spans="1:6" ht="14.25" customHeight="1">
      <c r="A176" s="28"/>
      <c r="B176" s="29"/>
      <c r="C176" s="54"/>
      <c r="D176" s="53"/>
      <c r="E176" s="97"/>
      <c r="F176" s="54"/>
    </row>
    <row r="177" spans="1:6" ht="75.75" customHeight="1">
      <c r="A177" s="72" t="s">
        <v>106</v>
      </c>
      <c r="B177" s="73" t="s">
        <v>130</v>
      </c>
      <c r="C177" s="74"/>
      <c r="D177" s="75"/>
      <c r="E177" s="103"/>
      <c r="F177" s="76"/>
    </row>
    <row r="178" spans="1:6" ht="13.5" customHeight="1" thickBot="1">
      <c r="A178" s="77"/>
      <c r="B178" s="78"/>
      <c r="C178" s="79"/>
      <c r="D178" s="79"/>
      <c r="E178" s="104"/>
      <c r="F178" s="80"/>
    </row>
    <row r="179" spans="1:6" ht="18" customHeight="1" thickBot="1">
      <c r="A179" s="81"/>
      <c r="B179" s="82"/>
      <c r="C179" s="83">
        <v>4</v>
      </c>
      <c r="D179" s="84" t="s">
        <v>11</v>
      </c>
      <c r="E179" s="105">
        <v>0</v>
      </c>
      <c r="F179" s="85">
        <f>E179*C179</f>
        <v>0</v>
      </c>
    </row>
    <row r="180" spans="1:6" ht="12.75">
      <c r="A180" s="86"/>
      <c r="B180" s="87"/>
      <c r="C180" s="88"/>
      <c r="D180" s="89"/>
      <c r="E180" s="107"/>
      <c r="F180" s="88"/>
    </row>
    <row r="181" spans="1:6" ht="57.75" customHeight="1">
      <c r="A181" s="72" t="s">
        <v>106</v>
      </c>
      <c r="B181" s="90" t="s">
        <v>119</v>
      </c>
      <c r="C181" s="74"/>
      <c r="D181" s="75"/>
      <c r="E181" s="103"/>
      <c r="F181" s="76"/>
    </row>
    <row r="182" spans="1:6" ht="12" customHeight="1" thickBot="1">
      <c r="A182" s="77"/>
      <c r="B182" s="78"/>
      <c r="C182" s="79"/>
      <c r="D182" s="79"/>
      <c r="E182" s="104"/>
      <c r="F182" s="80"/>
    </row>
    <row r="183" spans="1:6" ht="26.25" customHeight="1" thickBot="1">
      <c r="A183" s="81"/>
      <c r="B183" s="82"/>
      <c r="C183" s="83">
        <v>4</v>
      </c>
      <c r="D183" s="84" t="s">
        <v>11</v>
      </c>
      <c r="E183" s="105">
        <v>0</v>
      </c>
      <c r="F183" s="85">
        <f>E183*C183</f>
        <v>0</v>
      </c>
    </row>
    <row r="184" spans="1:6" ht="13.5" customHeight="1">
      <c r="A184" s="28"/>
      <c r="B184" s="29"/>
      <c r="C184" s="54"/>
      <c r="D184" s="53"/>
      <c r="E184" s="97"/>
      <c r="F184" s="54"/>
    </row>
    <row r="185" spans="1:6" ht="25.5">
      <c r="A185" s="41" t="s">
        <v>110</v>
      </c>
      <c r="B185" s="14" t="s">
        <v>100</v>
      </c>
      <c r="C185" s="133"/>
      <c r="D185" s="134"/>
      <c r="E185" s="134"/>
      <c r="F185" s="135"/>
    </row>
    <row r="186" spans="1:6" ht="13.5" customHeight="1" thickBot="1">
      <c r="A186" s="42"/>
      <c r="B186" s="126"/>
      <c r="C186" s="127"/>
      <c r="D186" s="127"/>
      <c r="E186" s="127"/>
      <c r="F186" s="128"/>
    </row>
    <row r="187" spans="1:6" ht="21" customHeight="1" thickBot="1">
      <c r="A187" s="43"/>
      <c r="B187" s="44"/>
      <c r="C187" s="11">
        <v>17</v>
      </c>
      <c r="D187" s="12" t="s">
        <v>98</v>
      </c>
      <c r="E187" s="95">
        <v>0</v>
      </c>
      <c r="F187" s="13">
        <f>E187*C187</f>
        <v>0</v>
      </c>
    </row>
    <row r="188" spans="1:6" ht="15.75" customHeight="1">
      <c r="A188" s="28"/>
      <c r="B188" s="29"/>
      <c r="C188" s="54"/>
      <c r="D188" s="53"/>
      <c r="E188" s="97"/>
      <c r="F188" s="54"/>
    </row>
    <row r="189" spans="1:6" ht="25.5">
      <c r="A189" s="41" t="s">
        <v>111</v>
      </c>
      <c r="B189" s="14" t="s">
        <v>101</v>
      </c>
      <c r="C189" s="133"/>
      <c r="D189" s="134"/>
      <c r="E189" s="134"/>
      <c r="F189" s="135"/>
    </row>
    <row r="190" spans="1:6" ht="13.5" customHeight="1" thickBot="1">
      <c r="A190" s="42"/>
      <c r="B190" s="126"/>
      <c r="C190" s="127"/>
      <c r="D190" s="127"/>
      <c r="E190" s="127"/>
      <c r="F190" s="128"/>
    </row>
    <row r="191" spans="1:6" ht="30" customHeight="1" thickBot="1">
      <c r="A191" s="43"/>
      <c r="B191" s="44"/>
      <c r="C191" s="11">
        <v>7</v>
      </c>
      <c r="D191" s="12" t="s">
        <v>98</v>
      </c>
      <c r="E191" s="95">
        <v>0</v>
      </c>
      <c r="F191" s="13">
        <f>E191*C191</f>
        <v>0</v>
      </c>
    </row>
    <row r="192" spans="1:6" ht="27" customHeight="1">
      <c r="A192" s="28"/>
      <c r="B192" s="29"/>
      <c r="C192" s="54"/>
      <c r="D192" s="53"/>
      <c r="E192" s="97"/>
      <c r="F192" s="54"/>
    </row>
    <row r="193" spans="1:6" ht="12.75">
      <c r="A193" s="28"/>
      <c r="B193" s="29"/>
      <c r="C193" s="54"/>
      <c r="D193" s="53"/>
      <c r="E193" s="97"/>
      <c r="F193" s="54"/>
    </row>
    <row r="194" spans="1:6" ht="27.75" customHeight="1">
      <c r="A194" s="41" t="s">
        <v>112</v>
      </c>
      <c r="B194" s="14" t="s">
        <v>105</v>
      </c>
      <c r="C194" s="133"/>
      <c r="D194" s="134"/>
      <c r="E194" s="134"/>
      <c r="F194" s="135"/>
    </row>
    <row r="195" spans="1:6" ht="15.75" customHeight="1" thickBot="1">
      <c r="A195" s="42"/>
      <c r="B195" s="126"/>
      <c r="C195" s="127"/>
      <c r="D195" s="127"/>
      <c r="E195" s="127"/>
      <c r="F195" s="128"/>
    </row>
    <row r="196" spans="1:6" ht="13.5" customHeight="1" thickBot="1">
      <c r="A196" s="43"/>
      <c r="B196" s="44"/>
      <c r="C196" s="11">
        <v>1</v>
      </c>
      <c r="D196" s="12" t="s">
        <v>94</v>
      </c>
      <c r="E196" s="95">
        <v>0</v>
      </c>
      <c r="F196" s="13">
        <f>E196*C196</f>
        <v>0</v>
      </c>
    </row>
    <row r="197" spans="1:6" ht="12.75">
      <c r="A197" s="28"/>
      <c r="B197" s="29"/>
      <c r="C197" s="54"/>
      <c r="D197" s="53"/>
      <c r="E197" s="97"/>
      <c r="F197" s="54"/>
    </row>
    <row r="198" spans="1:6" ht="30" customHeight="1">
      <c r="A198" s="41" t="s">
        <v>113</v>
      </c>
      <c r="B198" s="14" t="s">
        <v>102</v>
      </c>
      <c r="C198" s="133"/>
      <c r="D198" s="134"/>
      <c r="E198" s="134"/>
      <c r="F198" s="135"/>
    </row>
    <row r="199" spans="1:6" ht="21" customHeight="1" thickBot="1">
      <c r="A199" s="42"/>
      <c r="B199" s="126"/>
      <c r="C199" s="127"/>
      <c r="D199" s="127"/>
      <c r="E199" s="127"/>
      <c r="F199" s="128"/>
    </row>
    <row r="200" spans="1:6" ht="13.5" customHeight="1" thickBot="1">
      <c r="A200" s="43"/>
      <c r="B200" s="44"/>
      <c r="C200" s="11">
        <v>1</v>
      </c>
      <c r="D200" s="12" t="s">
        <v>94</v>
      </c>
      <c r="E200" s="95">
        <v>0</v>
      </c>
      <c r="F200" s="13">
        <f>E200*C200</f>
        <v>0</v>
      </c>
    </row>
    <row r="201" spans="1:6" ht="12.75">
      <c r="A201" s="28"/>
      <c r="B201" s="29"/>
      <c r="C201" s="54"/>
      <c r="D201" s="53"/>
      <c r="E201" s="97"/>
      <c r="F201" s="54"/>
    </row>
    <row r="202" spans="1:6" ht="13.5" customHeight="1">
      <c r="A202" s="41" t="s">
        <v>114</v>
      </c>
      <c r="B202" s="14" t="s">
        <v>103</v>
      </c>
      <c r="C202" s="133"/>
      <c r="D202" s="134"/>
      <c r="E202" s="134"/>
      <c r="F202" s="135"/>
    </row>
    <row r="203" spans="1:6" ht="21" customHeight="1" thickBot="1">
      <c r="A203" s="42"/>
      <c r="B203" s="126"/>
      <c r="C203" s="127"/>
      <c r="D203" s="127"/>
      <c r="E203" s="127"/>
      <c r="F203" s="128"/>
    </row>
    <row r="204" spans="1:6" ht="13.5" customHeight="1" thickBot="1">
      <c r="A204" s="43"/>
      <c r="B204" s="44"/>
      <c r="C204" s="11">
        <v>1</v>
      </c>
      <c r="D204" s="12" t="s">
        <v>94</v>
      </c>
      <c r="E204" s="95">
        <v>0</v>
      </c>
      <c r="F204" s="13">
        <f>E204*C204</f>
        <v>0</v>
      </c>
    </row>
    <row r="205" spans="1:6" ht="21" customHeight="1">
      <c r="A205" s="28"/>
      <c r="B205" s="29"/>
      <c r="C205" s="54"/>
      <c r="D205" s="53"/>
      <c r="E205" s="97"/>
      <c r="F205" s="54"/>
    </row>
    <row r="206" spans="1:6" ht="12.75">
      <c r="A206" s="41" t="s">
        <v>115</v>
      </c>
      <c r="B206" s="14" t="s">
        <v>104</v>
      </c>
      <c r="C206" s="133"/>
      <c r="D206" s="134"/>
      <c r="E206" s="134"/>
      <c r="F206" s="135"/>
    </row>
    <row r="207" spans="1:6" ht="13.5" thickBot="1">
      <c r="A207" s="42"/>
      <c r="B207" s="126"/>
      <c r="C207" s="127"/>
      <c r="D207" s="127"/>
      <c r="E207" s="127"/>
      <c r="F207" s="128"/>
    </row>
    <row r="208" spans="1:6" ht="13.5" thickBot="1">
      <c r="A208" s="43"/>
      <c r="B208" s="44"/>
      <c r="C208" s="11">
        <v>1</v>
      </c>
      <c r="D208" s="12" t="s">
        <v>94</v>
      </c>
      <c r="E208" s="95">
        <v>0</v>
      </c>
      <c r="F208" s="13">
        <f>E208*C208</f>
        <v>0</v>
      </c>
    </row>
    <row r="209" spans="1:6" ht="12.75">
      <c r="A209" s="28"/>
      <c r="B209" s="29"/>
      <c r="C209" s="54"/>
      <c r="D209" s="53"/>
      <c r="E209" s="97"/>
      <c r="F209" s="54"/>
    </row>
    <row r="210" spans="1:6" ht="21" customHeight="1" thickBot="1">
      <c r="A210" s="28"/>
      <c r="B210" s="29"/>
      <c r="C210" s="54"/>
      <c r="D210" s="53"/>
      <c r="E210" s="97"/>
      <c r="F210" s="54"/>
    </row>
    <row r="211" spans="1:6" ht="18" customHeight="1" thickBot="1">
      <c r="A211" s="45"/>
      <c r="B211" s="46" t="s">
        <v>93</v>
      </c>
      <c r="C211" s="136" t="s">
        <v>3</v>
      </c>
      <c r="D211" s="130"/>
      <c r="E211" s="131">
        <f>F156+F160+F164+F168+F171+F175+F179+F183+F187+F191+F196+F200+F204+F208</f>
        <v>0</v>
      </c>
      <c r="F211" s="132"/>
    </row>
    <row r="212" spans="1:6" ht="64.5" customHeight="1">
      <c r="A212" s="21"/>
      <c r="B212" s="22"/>
      <c r="C212" s="23"/>
      <c r="D212" s="24"/>
      <c r="E212" s="99"/>
      <c r="F212" s="25"/>
    </row>
    <row r="213" spans="1:6" ht="15.75" customHeight="1">
      <c r="A213" s="38" t="s">
        <v>136</v>
      </c>
      <c r="B213" s="39" t="s">
        <v>135</v>
      </c>
      <c r="C213" s="9" t="s">
        <v>4</v>
      </c>
      <c r="D213" s="9" t="s">
        <v>0</v>
      </c>
      <c r="E213" s="94" t="s">
        <v>1</v>
      </c>
      <c r="F213" s="10" t="s">
        <v>2</v>
      </c>
    </row>
    <row r="214" spans="1:6" ht="21" customHeight="1">
      <c r="A214" s="7"/>
      <c r="B214" s="40"/>
      <c r="C214" s="40"/>
      <c r="D214" s="40"/>
      <c r="E214" s="101"/>
      <c r="F214" s="40"/>
    </row>
    <row r="215" spans="1:6" ht="85.5" customHeight="1">
      <c r="A215" s="41" t="s">
        <v>137</v>
      </c>
      <c r="B215" s="14" t="s">
        <v>132</v>
      </c>
      <c r="C215" s="133"/>
      <c r="D215" s="134"/>
      <c r="E215" s="134"/>
      <c r="F215" s="135"/>
    </row>
    <row r="216" spans="1:6" ht="24.75" customHeight="1" thickBot="1">
      <c r="A216" s="42"/>
      <c r="B216" s="126"/>
      <c r="C216" s="127"/>
      <c r="D216" s="127"/>
      <c r="E216" s="127"/>
      <c r="F216" s="128"/>
    </row>
    <row r="217" spans="1:6" ht="18" customHeight="1" thickBot="1">
      <c r="A217" s="43"/>
      <c r="B217" s="44"/>
      <c r="C217" s="11">
        <v>10</v>
      </c>
      <c r="D217" s="12" t="s">
        <v>134</v>
      </c>
      <c r="E217" s="95">
        <v>0</v>
      </c>
      <c r="F217" s="13">
        <f>E217*C217</f>
        <v>0</v>
      </c>
    </row>
    <row r="218" spans="1:6" ht="21" customHeight="1">
      <c r="A218" s="28"/>
      <c r="B218" s="29"/>
      <c r="C218" s="54"/>
      <c r="D218" s="53"/>
      <c r="E218" s="97"/>
      <c r="F218" s="54"/>
    </row>
    <row r="219" spans="1:6" ht="26.25" customHeight="1">
      <c r="A219" s="41" t="s">
        <v>138</v>
      </c>
      <c r="B219" s="14" t="s">
        <v>133</v>
      </c>
      <c r="C219" s="133"/>
      <c r="D219" s="134"/>
      <c r="E219" s="134"/>
      <c r="F219" s="135"/>
    </row>
    <row r="220" spans="1:6" ht="21" customHeight="1" thickBot="1">
      <c r="A220" s="42"/>
      <c r="B220" s="126"/>
      <c r="C220" s="127"/>
      <c r="D220" s="127"/>
      <c r="E220" s="127"/>
      <c r="F220" s="128"/>
    </row>
    <row r="221" spans="1:6" ht="17.25" customHeight="1" thickBot="1">
      <c r="A221" s="43"/>
      <c r="B221" s="44"/>
      <c r="C221" s="11">
        <v>1</v>
      </c>
      <c r="D221" s="12" t="s">
        <v>94</v>
      </c>
      <c r="E221" s="95">
        <v>0</v>
      </c>
      <c r="F221" s="13">
        <f>E221*C221</f>
        <v>0</v>
      </c>
    </row>
    <row r="222" spans="1:6" ht="22.5" customHeight="1" thickBot="1">
      <c r="A222" s="42"/>
      <c r="B222" s="126"/>
      <c r="C222" s="127"/>
      <c r="D222" s="127"/>
      <c r="E222" s="127"/>
      <c r="F222" s="128"/>
    </row>
    <row r="223" spans="1:6" ht="18" customHeight="1" thickBot="1">
      <c r="A223" s="45"/>
      <c r="B223" s="46" t="s">
        <v>135</v>
      </c>
      <c r="C223" s="136" t="s">
        <v>3</v>
      </c>
      <c r="D223" s="130"/>
      <c r="E223" s="131">
        <f>F217+F221</f>
        <v>0</v>
      </c>
      <c r="F223" s="132"/>
    </row>
    <row r="224" spans="1:6" ht="22.5" customHeight="1">
      <c r="A224" s="21"/>
      <c r="B224" s="22"/>
      <c r="C224" s="23"/>
      <c r="D224" s="24"/>
      <c r="E224" s="99"/>
      <c r="F224" s="25"/>
    </row>
    <row r="225" spans="1:6" ht="22.5" customHeight="1">
      <c r="A225" s="21"/>
      <c r="B225" s="22"/>
      <c r="C225" s="23"/>
      <c r="D225" s="24"/>
      <c r="E225" s="99"/>
      <c r="F225" s="25"/>
    </row>
    <row r="226" spans="1:6" ht="21.75" customHeight="1">
      <c r="A226" s="28"/>
      <c r="B226" s="29"/>
      <c r="C226" s="54"/>
      <c r="D226" s="53"/>
      <c r="E226" s="108"/>
      <c r="F226" s="54"/>
    </row>
    <row r="227" spans="1:6" ht="20.25">
      <c r="A227" s="7"/>
      <c r="B227" s="122" t="s">
        <v>12</v>
      </c>
      <c r="C227" s="122"/>
      <c r="D227" s="122"/>
      <c r="E227" s="122"/>
      <c r="F227" s="8"/>
    </row>
    <row r="228" spans="1:6" ht="20.25">
      <c r="A228" s="7"/>
      <c r="B228" s="49"/>
      <c r="C228" s="50"/>
      <c r="D228" s="50"/>
      <c r="E228" s="109"/>
      <c r="F228" s="8"/>
    </row>
    <row r="229" spans="1:6" ht="15.75" thickBot="1">
      <c r="A229" s="7"/>
      <c r="B229" s="6"/>
      <c r="C229" s="8"/>
      <c r="D229" s="8"/>
      <c r="E229" s="110"/>
      <c r="F229" s="8"/>
    </row>
    <row r="230" spans="1:6" ht="18.75" thickBot="1">
      <c r="A230" s="35" t="s">
        <v>10</v>
      </c>
      <c r="B230" s="36" t="s">
        <v>139</v>
      </c>
      <c r="C230" s="137" t="s">
        <v>3</v>
      </c>
      <c r="D230" s="138"/>
      <c r="E230" s="139">
        <f>F249</f>
        <v>0</v>
      </c>
      <c r="F230" s="140"/>
    </row>
    <row r="231" spans="1:6" ht="15.75" thickBot="1">
      <c r="A231" s="7"/>
      <c r="B231" s="6"/>
      <c r="C231" s="8"/>
      <c r="D231" s="8"/>
      <c r="E231" s="111"/>
      <c r="F231" s="20"/>
    </row>
    <row r="232" spans="1:6" ht="16.5" thickBot="1" thickTop="1">
      <c r="A232" s="7"/>
      <c r="B232" s="6"/>
      <c r="C232" s="8"/>
      <c r="D232" s="8"/>
      <c r="E232" s="110"/>
      <c r="F232" s="8"/>
    </row>
    <row r="233" spans="1:6" ht="16.5" thickBot="1">
      <c r="A233" s="45" t="s">
        <v>31</v>
      </c>
      <c r="B233" s="39" t="s">
        <v>36</v>
      </c>
      <c r="C233" s="129"/>
      <c r="D233" s="130"/>
      <c r="E233" s="131">
        <f>E27</f>
        <v>0</v>
      </c>
      <c r="F233" s="132"/>
    </row>
    <row r="234" spans="1:6" ht="15.75" thickBot="1">
      <c r="A234" s="7"/>
      <c r="B234" s="6"/>
      <c r="C234" s="8"/>
      <c r="D234" s="8"/>
      <c r="E234" s="110"/>
      <c r="F234" s="8"/>
    </row>
    <row r="235" spans="1:6" ht="16.5" thickBot="1">
      <c r="A235" s="45" t="s">
        <v>8</v>
      </c>
      <c r="B235" s="39" t="s">
        <v>22</v>
      </c>
      <c r="C235" s="129"/>
      <c r="D235" s="130"/>
      <c r="E235" s="131">
        <f>E50</f>
        <v>0</v>
      </c>
      <c r="F235" s="132"/>
    </row>
    <row r="236" spans="1:6" ht="16.5" thickBot="1">
      <c r="A236" s="21"/>
      <c r="B236" s="22"/>
      <c r="C236" s="23"/>
      <c r="D236" s="23"/>
      <c r="E236" s="99"/>
      <c r="F236" s="25"/>
    </row>
    <row r="237" spans="1:6" ht="16.5" thickBot="1">
      <c r="A237" s="45" t="s">
        <v>20</v>
      </c>
      <c r="B237" s="39" t="s">
        <v>61</v>
      </c>
      <c r="C237" s="129"/>
      <c r="D237" s="130"/>
      <c r="E237" s="131">
        <f>E65</f>
        <v>0</v>
      </c>
      <c r="F237" s="132"/>
    </row>
    <row r="238" spans="1:6" ht="15.75" thickBot="1">
      <c r="A238" s="7"/>
      <c r="B238" s="6"/>
      <c r="C238" s="8"/>
      <c r="D238" s="8"/>
      <c r="E238" s="110"/>
      <c r="F238" s="8"/>
    </row>
    <row r="239" spans="1:6" ht="16.5" thickBot="1">
      <c r="A239" s="45" t="s">
        <v>25</v>
      </c>
      <c r="B239" s="39" t="s">
        <v>19</v>
      </c>
      <c r="C239" s="129"/>
      <c r="D239" s="130"/>
      <c r="E239" s="131">
        <f>E83</f>
        <v>0</v>
      </c>
      <c r="F239" s="132"/>
    </row>
    <row r="240" spans="1:6" ht="15.75" thickBot="1">
      <c r="A240" s="7"/>
      <c r="B240" s="6"/>
      <c r="C240" s="8"/>
      <c r="D240" s="8"/>
      <c r="E240" s="110"/>
      <c r="F240" s="8"/>
    </row>
    <row r="241" spans="1:6" ht="16.5" thickBot="1">
      <c r="A241" s="45" t="s">
        <v>81</v>
      </c>
      <c r="B241" s="39" t="s">
        <v>38</v>
      </c>
      <c r="C241" s="129"/>
      <c r="D241" s="130"/>
      <c r="E241" s="131">
        <f>E111</f>
        <v>0</v>
      </c>
      <c r="F241" s="132"/>
    </row>
    <row r="242" spans="1:6" ht="15.75" thickBot="1">
      <c r="A242" s="7"/>
      <c r="B242" s="6"/>
      <c r="C242" s="8"/>
      <c r="D242" s="8"/>
      <c r="E242" s="110"/>
      <c r="F242" s="8"/>
    </row>
    <row r="243" spans="1:6" ht="16.5" thickBot="1">
      <c r="A243" s="45" t="s">
        <v>29</v>
      </c>
      <c r="B243" s="39" t="s">
        <v>39</v>
      </c>
      <c r="C243" s="129"/>
      <c r="D243" s="130"/>
      <c r="E243" s="131">
        <f>E150</f>
        <v>0</v>
      </c>
      <c r="F243" s="132"/>
    </row>
    <row r="244" spans="1:6" ht="15.75" thickBot="1">
      <c r="A244" s="7"/>
      <c r="B244" s="6"/>
      <c r="C244" s="8"/>
      <c r="D244" s="8"/>
      <c r="E244" s="110"/>
      <c r="F244" s="8"/>
    </row>
    <row r="245" spans="1:6" ht="16.5" thickBot="1">
      <c r="A245" s="45" t="s">
        <v>91</v>
      </c>
      <c r="B245" s="39" t="s">
        <v>93</v>
      </c>
      <c r="C245" s="129"/>
      <c r="D245" s="130"/>
      <c r="E245" s="131">
        <f>E211</f>
        <v>0</v>
      </c>
      <c r="F245" s="132"/>
    </row>
    <row r="246" spans="1:6" ht="16.5" thickBot="1">
      <c r="A246" s="21"/>
      <c r="B246" s="22"/>
      <c r="C246" s="23"/>
      <c r="D246" s="23"/>
      <c r="E246" s="99"/>
      <c r="F246" s="25"/>
    </row>
    <row r="247" spans="1:6" ht="16.5" thickBot="1">
      <c r="A247" s="45" t="s">
        <v>136</v>
      </c>
      <c r="B247" s="39" t="s">
        <v>135</v>
      </c>
      <c r="C247" s="129"/>
      <c r="D247" s="130"/>
      <c r="E247" s="131">
        <f>E223</f>
        <v>0</v>
      </c>
      <c r="F247" s="132"/>
    </row>
    <row r="248" spans="1:6" ht="15.75">
      <c r="A248" s="21"/>
      <c r="B248" s="22"/>
      <c r="C248" s="23"/>
      <c r="D248" s="23"/>
      <c r="E248" s="25"/>
      <c r="F248" s="25"/>
    </row>
    <row r="249" spans="1:6" ht="15">
      <c r="A249" s="7"/>
      <c r="B249" s="171" t="s">
        <v>144</v>
      </c>
      <c r="C249" s="172"/>
      <c r="D249" s="172"/>
      <c r="E249" s="173"/>
      <c r="F249" s="174">
        <f>E231+E233+E235+E237+E239+E241+E243+E245+E247</f>
        <v>0</v>
      </c>
    </row>
    <row r="250" spans="1:6" ht="15">
      <c r="A250" s="7"/>
      <c r="B250" s="175" t="s">
        <v>143</v>
      </c>
      <c r="C250" s="176"/>
      <c r="D250" s="176"/>
      <c r="E250" s="177"/>
      <c r="F250" s="178">
        <f>F249*0.03</f>
        <v>0</v>
      </c>
    </row>
    <row r="251" spans="1:6" ht="15.75" thickBot="1">
      <c r="A251" s="7"/>
      <c r="B251" s="65"/>
      <c r="C251" s="8"/>
      <c r="D251" s="8"/>
      <c r="E251" s="110"/>
      <c r="F251" s="170"/>
    </row>
    <row r="252" spans="1:6" ht="18.75" thickBot="1">
      <c r="A252" s="166" t="s">
        <v>145</v>
      </c>
      <c r="B252" s="167"/>
      <c r="C252" s="137"/>
      <c r="D252" s="138"/>
      <c r="E252" s="139">
        <f>F249+F250</f>
        <v>0</v>
      </c>
      <c r="F252" s="140"/>
    </row>
    <row r="253" spans="1:6" ht="18.75" thickBot="1">
      <c r="A253" s="166" t="s">
        <v>68</v>
      </c>
      <c r="B253" s="167"/>
      <c r="C253" s="137"/>
      <c r="D253" s="138"/>
      <c r="E253" s="139">
        <f>E252*0.22</f>
        <v>0</v>
      </c>
      <c r="F253" s="140"/>
    </row>
    <row r="254" spans="1:6" ht="18.75" thickBot="1">
      <c r="A254" s="166" t="s">
        <v>62</v>
      </c>
      <c r="B254" s="167"/>
      <c r="C254" s="137"/>
      <c r="D254" s="138"/>
      <c r="E254" s="139">
        <f>E252+E253</f>
        <v>0</v>
      </c>
      <c r="F254" s="140"/>
    </row>
    <row r="255" spans="1:6" ht="15">
      <c r="A255" s="7"/>
      <c r="B255" s="6"/>
      <c r="C255" s="8"/>
      <c r="D255" s="8"/>
      <c r="E255" s="110"/>
      <c r="F255" s="8"/>
    </row>
    <row r="256" spans="1:6" ht="15">
      <c r="A256" s="7"/>
      <c r="B256" s="65" t="s">
        <v>87</v>
      </c>
      <c r="C256" s="8"/>
      <c r="D256" s="8"/>
      <c r="E256" s="110"/>
      <c r="F256" s="8"/>
    </row>
    <row r="257" spans="1:6" ht="15">
      <c r="A257" s="7"/>
      <c r="B257" s="6"/>
      <c r="C257" s="8"/>
      <c r="D257" s="8"/>
      <c r="E257" s="110"/>
      <c r="F257" s="8"/>
    </row>
  </sheetData>
  <sheetProtection/>
  <mergeCells count="134">
    <mergeCell ref="C223:D223"/>
    <mergeCell ref="E223:F223"/>
    <mergeCell ref="E247:F247"/>
    <mergeCell ref="C247:D247"/>
    <mergeCell ref="C57:F57"/>
    <mergeCell ref="B58:F58"/>
    <mergeCell ref="B49:F49"/>
    <mergeCell ref="C50:D50"/>
    <mergeCell ref="E50:F50"/>
    <mergeCell ref="C131:F131"/>
    <mergeCell ref="A254:B254"/>
    <mergeCell ref="C254:D254"/>
    <mergeCell ref="E254:F254"/>
    <mergeCell ref="C61:F61"/>
    <mergeCell ref="B62:F62"/>
    <mergeCell ref="C65:D65"/>
    <mergeCell ref="E237:F237"/>
    <mergeCell ref="C79:F79"/>
    <mergeCell ref="B80:F80"/>
    <mergeCell ref="B132:F132"/>
    <mergeCell ref="C239:D239"/>
    <mergeCell ref="E239:F239"/>
    <mergeCell ref="C241:D241"/>
    <mergeCell ref="E241:F241"/>
    <mergeCell ref="B43:F43"/>
    <mergeCell ref="B95:F95"/>
    <mergeCell ref="C98:F98"/>
    <mergeCell ref="B99:F99"/>
    <mergeCell ref="C46:F46"/>
    <mergeCell ref="B47:F47"/>
    <mergeCell ref="A253:B253"/>
    <mergeCell ref="C253:D253"/>
    <mergeCell ref="E253:F253"/>
    <mergeCell ref="C34:F34"/>
    <mergeCell ref="B35:F35"/>
    <mergeCell ref="C38:F38"/>
    <mergeCell ref="B39:F39"/>
    <mergeCell ref="E65:F65"/>
    <mergeCell ref="C237:D237"/>
    <mergeCell ref="C243:D243"/>
    <mergeCell ref="C75:F75"/>
    <mergeCell ref="C111:D111"/>
    <mergeCell ref="E111:F111"/>
    <mergeCell ref="C252:D252"/>
    <mergeCell ref="E252:F252"/>
    <mergeCell ref="C42:F42"/>
    <mergeCell ref="C117:F117"/>
    <mergeCell ref="B118:F118"/>
    <mergeCell ref="A252:B252"/>
    <mergeCell ref="E243:F243"/>
    <mergeCell ref="E235:F235"/>
    <mergeCell ref="C233:D233"/>
    <mergeCell ref="E233:F233"/>
    <mergeCell ref="C235:D235"/>
    <mergeCell ref="C83:D83"/>
    <mergeCell ref="E83:F83"/>
    <mergeCell ref="B144:F144"/>
    <mergeCell ref="C150:D150"/>
    <mergeCell ref="B140:F140"/>
    <mergeCell ref="C143:F143"/>
    <mergeCell ref="B91:F91"/>
    <mergeCell ref="C94:F94"/>
    <mergeCell ref="E150:F150"/>
    <mergeCell ref="B227:E227"/>
    <mergeCell ref="C125:F125"/>
    <mergeCell ref="B126:F126"/>
    <mergeCell ref="C102:F102"/>
    <mergeCell ref="B103:F103"/>
    <mergeCell ref="B220:F220"/>
    <mergeCell ref="C3:D3"/>
    <mergeCell ref="E3:F3"/>
    <mergeCell ref="B76:F76"/>
    <mergeCell ref="C71:F71"/>
    <mergeCell ref="C7:F7"/>
    <mergeCell ref="C139:F139"/>
    <mergeCell ref="C11:F11"/>
    <mergeCell ref="B12:F12"/>
    <mergeCell ref="C13:F13"/>
    <mergeCell ref="B14:F14"/>
    <mergeCell ref="F22:F23"/>
    <mergeCell ref="B72:F72"/>
    <mergeCell ref="B8:F8"/>
    <mergeCell ref="B19:F19"/>
    <mergeCell ref="C20:F20"/>
    <mergeCell ref="B21:F21"/>
    <mergeCell ref="B22:B23"/>
    <mergeCell ref="C22:C23"/>
    <mergeCell ref="C27:D27"/>
    <mergeCell ref="E27:F27"/>
    <mergeCell ref="E230:F230"/>
    <mergeCell ref="C219:F219"/>
    <mergeCell ref="C90:F90"/>
    <mergeCell ref="A22:A23"/>
    <mergeCell ref="B26:F26"/>
    <mergeCell ref="B82:F82"/>
    <mergeCell ref="C106:F107"/>
    <mergeCell ref="B106:B108"/>
    <mergeCell ref="D22:D23"/>
    <mergeCell ref="E22:E23"/>
    <mergeCell ref="C215:F215"/>
    <mergeCell ref="B216:F216"/>
    <mergeCell ref="C245:D245"/>
    <mergeCell ref="E245:F245"/>
    <mergeCell ref="C158:F158"/>
    <mergeCell ref="B159:F159"/>
    <mergeCell ref="C166:F166"/>
    <mergeCell ref="B167:F167"/>
    <mergeCell ref="C170:F170"/>
    <mergeCell ref="C230:D230"/>
    <mergeCell ref="C185:F185"/>
    <mergeCell ref="B186:F186"/>
    <mergeCell ref="C162:F162"/>
    <mergeCell ref="B163:F163"/>
    <mergeCell ref="C154:F154"/>
    <mergeCell ref="B155:F155"/>
    <mergeCell ref="C198:F198"/>
    <mergeCell ref="B199:F199"/>
    <mergeCell ref="C189:F189"/>
    <mergeCell ref="B190:F190"/>
    <mergeCell ref="C194:F194"/>
    <mergeCell ref="B195:F195"/>
    <mergeCell ref="C211:D211"/>
    <mergeCell ref="E211:F211"/>
    <mergeCell ref="C202:F202"/>
    <mergeCell ref="B203:F203"/>
    <mergeCell ref="C206:F206"/>
    <mergeCell ref="B207:F207"/>
    <mergeCell ref="B222:F222"/>
    <mergeCell ref="C173:F173"/>
    <mergeCell ref="B174:F174"/>
    <mergeCell ref="C128:F128"/>
    <mergeCell ref="B129:F129"/>
    <mergeCell ref="C135:F135"/>
    <mergeCell ref="B136:F136"/>
  </mergeCells>
  <printOptions/>
  <pageMargins left="0.84" right="0.75" top="0.52" bottom="0.69" header="0.33" footer="0.3"/>
  <pageSetup horizontalDpi="600" verticalDpi="600" orientation="portrait" paperSize="9" scale="75" r:id="rId1"/>
  <headerFooter alignWithMargins="0">
    <oddHeader>&amp;L&amp;9
&amp;CAU ARHITEKTI d.o.o.</oddHeader>
    <oddFooter xml:space="preserve">&amp;C&amp;9&amp;UPREUREDITEV AVTOBUSNEGA POSTAJALIŠČA PRI POHORSKI VZPENJAČI &amp;R&amp;P/&amp;N </oddFooter>
  </headerFooter>
  <rowBreaks count="6" manualBreakCount="6">
    <brk id="29" max="255" man="1"/>
    <brk id="52" max="5" man="1"/>
    <brk id="66" max="5" man="1"/>
    <brk id="85" max="5" man="1"/>
    <brk id="112" max="255" man="1"/>
    <brk id="2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Alen Bastič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BASTIČ</dc:creator>
  <cp:keywords/>
  <dc:description/>
  <cp:lastModifiedBy>Aleš Klinc</cp:lastModifiedBy>
  <cp:lastPrinted>2015-09-15T12:21:02Z</cp:lastPrinted>
  <dcterms:created xsi:type="dcterms:W3CDTF">2001-08-03T09:38:14Z</dcterms:created>
  <dcterms:modified xsi:type="dcterms:W3CDTF">2017-09-19T10:36:57Z</dcterms:modified>
  <cp:category/>
  <cp:version/>
  <cp:contentType/>
  <cp:contentStatus/>
</cp:coreProperties>
</file>