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80" windowHeight="11016" activeTab="0"/>
  </bookViews>
  <sheets>
    <sheet name="Ureditev dvorišča" sheetId="1" r:id="rId1"/>
    <sheet name="Nadstrešnica šola" sheetId="2" r:id="rId2"/>
    <sheet name="Nadstrešnica telovadnica" sheetId="3" r:id="rId3"/>
    <sheet name="Rekapitulacija" sheetId="4" r:id="rId4"/>
  </sheets>
  <definedNames>
    <definedName name="_xlnm.Print_Area" localSheetId="1">'Nadstrešnica šola'!$A$1:$F$117</definedName>
    <definedName name="_xlnm.Print_Area" localSheetId="2">'Nadstrešnica telovadnica'!$A$1:$F$180</definedName>
    <definedName name="_xlnm.Print_Area" localSheetId="0">'Ureditev dvorišča'!$A$1:$F$441</definedName>
    <definedName name="_xlnm.Print_Titles" localSheetId="1">'Nadstrešnica šola'!$1:$1</definedName>
    <definedName name="_xlnm.Print_Titles" localSheetId="2">'Nadstrešnica telovadnica'!$1:$1</definedName>
    <definedName name="_xlnm.Print_Titles" localSheetId="0">'Ureditev dvorišča'!$1:$1</definedName>
  </definedNames>
  <calcPr fullCalcOnLoad="1"/>
</workbook>
</file>

<file path=xl/sharedStrings.xml><?xml version="1.0" encoding="utf-8"?>
<sst xmlns="http://schemas.openxmlformats.org/spreadsheetml/2006/main" count="800" uniqueCount="338">
  <si>
    <t>GRADBENA DELA SKUPAJ:</t>
  </si>
  <si>
    <t>13.</t>
  </si>
  <si>
    <t>14.</t>
  </si>
  <si>
    <t>10.</t>
  </si>
  <si>
    <t>B.</t>
  </si>
  <si>
    <t>A.</t>
  </si>
  <si>
    <t>1.</t>
  </si>
  <si>
    <t>2.</t>
  </si>
  <si>
    <t>3.</t>
  </si>
  <si>
    <t>4.</t>
  </si>
  <si>
    <t>5.</t>
  </si>
  <si>
    <t>6.</t>
  </si>
  <si>
    <t>7.</t>
  </si>
  <si>
    <t>8.</t>
  </si>
  <si>
    <t>9.</t>
  </si>
  <si>
    <t>12.</t>
  </si>
  <si>
    <t>11.</t>
  </si>
  <si>
    <t>kom</t>
  </si>
  <si>
    <t>pozicija</t>
  </si>
  <si>
    <t xml:space="preserve">                           opis                                                       </t>
  </si>
  <si>
    <t>enota</t>
  </si>
  <si>
    <t>količina</t>
  </si>
  <si>
    <t>cena/enoto</t>
  </si>
  <si>
    <t xml:space="preserve">znesek    </t>
  </si>
  <si>
    <t>invest :</t>
  </si>
  <si>
    <t xml:space="preserve">SKUPNA REKAPITULACIJA VSEH DEL </t>
  </si>
  <si>
    <t xml:space="preserve">GRADBENA DELA </t>
  </si>
  <si>
    <t xml:space="preserve">OBRTNIŠKA DELA  </t>
  </si>
  <si>
    <t>SKUPAJ:</t>
  </si>
  <si>
    <t>SKUPAJ Z NEPREDVIDENIMI DELI :</t>
  </si>
  <si>
    <t>A.)      REKAPITULACIJA GRADBENIH DEL</t>
  </si>
  <si>
    <t>A/I.</t>
  </si>
  <si>
    <t xml:space="preserve">RUŠITVENA DELA </t>
  </si>
  <si>
    <t xml:space="preserve">ZIDARSKA DELA </t>
  </si>
  <si>
    <t>B.  REKAPITULACIJA OBRTNIŠKIH DEL</t>
  </si>
  <si>
    <t xml:space="preserve">B/I.     </t>
  </si>
  <si>
    <t>OBRTNIŠKA DELA SKUPAJ:</t>
  </si>
  <si>
    <t>V S E  S K U P A J  z DDV:</t>
  </si>
  <si>
    <t>A/I.  RUŠITVENA DELA</t>
  </si>
  <si>
    <t>A) GRADBENA DELA</t>
  </si>
  <si>
    <t>RUŠITVENA  DELA  SKUPAJ:</t>
  </si>
  <si>
    <t>Razna nepredvidena dela pri rušenju, manjša drobna rušitvena dela in gradbena pomoč pri instalacijskih delih ter ostala režijska dela. Obračun po dejansko opravljenih urah. Predvideno.</t>
  </si>
  <si>
    <t>ura</t>
  </si>
  <si>
    <t>B. OBRTNIŠKA DELA:</t>
  </si>
  <si>
    <t>a.)</t>
  </si>
  <si>
    <t>b.)</t>
  </si>
  <si>
    <t>c.)</t>
  </si>
  <si>
    <t xml:space="preserve"> </t>
  </si>
  <si>
    <t>D D V  (22%)</t>
  </si>
  <si>
    <t>a./</t>
  </si>
  <si>
    <t>b./</t>
  </si>
  <si>
    <t>KLJUČAVNIČARSKA DELA SKUPAJ:</t>
  </si>
  <si>
    <t>c./</t>
  </si>
  <si>
    <t>UVODNE OPOMBE:</t>
  </si>
  <si>
    <t>Ponudnik mora pred oddajo ponudb natančno preučiti vso dokumentacijo in vse morebitne nejasnosti, vezane na obseg ali vsebino del, pisno uskladiti z investitorjem oziroma projektantom. Vsa zajeta dela v posameznih postavkah iz popisa del mora izvajalec izvesti v celoti, upoštevajoč ves potreben material in storitve (pomožna dela, transport do mesta vgradnje, zavarovanje dostopov, zavarovanje in varovanje objekta, delovni odri ...) ne glede na to, da to v opisu postavke popisa del morda ni posebej navedeno.</t>
  </si>
  <si>
    <t xml:space="preserve">Ponudnik mora podati na vpogled in v potrditev vse materiale in elemente, predvidene za vgradnjo (vzorce). Brez potrditve vgradnja materialov in elementov  ni dopustna, v primeru vgradnje nepotrjenih materialov in elementov, pa bo izvajalec na svoje stroške te materiale oz.  elemente odstranil. </t>
  </si>
  <si>
    <t>Vsa oprema in materiali se mora dobaviti z vsemi ustreznimi certifikati, atesti, garancijami, navodili za obratovanje in vzdrževanje ter servisiranje (skladno z veljavno zakonodajo in zahtevami naročnika). Upoštevati je potrebno stroške meritev, preizkusa in zagona, vključno z eventualno pridobitvijo ustreznih certifikatov in potrdil pri pooblaščenih institucijah.</t>
  </si>
  <si>
    <t xml:space="preserve">Upoštevati je potrebno stroške vseh pripravljalnih in zaključnih del (vključno z usklajevanjem z ostalimi izvajalci na objektu, ureditev gradbišča, varovanje, izmere na objektu pred in med izvajanjem) ter vse transportne, skladiščne, zavarovalne in ostale splošne stroške, pomožna dela, transport do mesta vgradnje. </t>
  </si>
  <si>
    <t xml:space="preserve">V enotni ceni mora biti zajeto: 
</t>
  </si>
  <si>
    <t>▪ Ograditev in zavarovanje gradbišča (postavitev zaščitnih ograj).</t>
  </si>
  <si>
    <t xml:space="preserve">▪ Namestitev kontejnerja za gradbene odpadke.
</t>
  </si>
  <si>
    <t xml:space="preserve">▪ Izdelava gradbiščne in predstavitvene table in opozorilnih tabel. 
</t>
  </si>
  <si>
    <t xml:space="preserve">▪ Stroški za porabo vode in elektrike na gradbišču. 
</t>
  </si>
  <si>
    <t xml:space="preserve">▪ Dobava, postavitev, odstranitev in najemnina ročnih gasilnih aparatov in opreme.
</t>
  </si>
  <si>
    <t xml:space="preserve">▪ Namestitev pripomočkov za nudenje prve pomoči za delavce na gradbišču – ocena. </t>
  </si>
  <si>
    <t xml:space="preserve">▪ Čiščenje ceste zaradi nanosa umazanije na cesto. 
</t>
  </si>
  <si>
    <t xml:space="preserve">▪ Zavarovanje vseh nevarnih mest v različnih fazah gradnje ter zaščita objekta proti umazaniji in poškodbam. 
</t>
  </si>
  <si>
    <t xml:space="preserve">▪ Odvoz materiala v trajno deponijo do 15 km ter plačilo stroškov odlaganja in obdelave odpadkov na trajni deponiji. 
</t>
  </si>
  <si>
    <t xml:space="preserve">▪ Zagotovitev skupnega varovalnega ukrepa za zagotavljanje zaščite pred padci z višin. 
</t>
  </si>
  <si>
    <t xml:space="preserve">▪ Izvedba meritev emisij hrupa, prahu in delovnih pogojev zaposlenih 
</t>
  </si>
  <si>
    <t xml:space="preserve">▪ Pregledi, preizkusi delovnih strojev, opreme in izvedba elektro meritev ter pridobitev listin o ustreznosti za varno delo. 
</t>
  </si>
  <si>
    <t xml:space="preserve">▪ Izdaja atestov, dokazil o skladnosti in navodil za obratovanje in delovanje za vse vgrajene elemente in materiale ter poučitev uporabnika o delovanju. 
 </t>
  </si>
  <si>
    <t>▪ Vse potrebne transporte do mesta vgrajevanja</t>
  </si>
  <si>
    <t>▪ Skladiščenje materiala na gradbišču</t>
  </si>
  <si>
    <t>▪ Vse potrebno delo do končnega izdelka</t>
  </si>
  <si>
    <t>▪ Vsa potrebna pomožna sredstva na objektu kot so lestve, odri,…</t>
  </si>
  <si>
    <t>▪ Čiščenje delovišča med gradnjo in po končanih delih in odvoz odpadkov v stalno deponijo</t>
  </si>
  <si>
    <r>
      <t>m</t>
    </r>
    <r>
      <rPr>
        <vertAlign val="superscript"/>
        <sz val="10"/>
        <color indexed="8"/>
        <rFont val="ISOCPEUR"/>
        <family val="2"/>
      </rPr>
      <t>1</t>
    </r>
  </si>
  <si>
    <r>
      <t>m</t>
    </r>
    <r>
      <rPr>
        <vertAlign val="superscript"/>
        <sz val="10"/>
        <color indexed="8"/>
        <rFont val="ISOCPEUR"/>
        <family val="2"/>
      </rPr>
      <t>2</t>
    </r>
  </si>
  <si>
    <t>SPLOŠNI OPIS</t>
  </si>
  <si>
    <t>Rušenje se izvaja po tehnologiji izvajalca, katera mora upoštevati zahteve naročnika glede povzročanja vibracij in hrupa ter zahteve  statika glede statične stabilnosti!</t>
  </si>
  <si>
    <t>Vsa rušitvena dela morajo biti izvedena brezprašno, z uporabo vode in/ali odsesovanjem.</t>
  </si>
  <si>
    <t>Transportno pot izven objekta je urediti tako, da je funkcioniranje objekta moteno v najmanjši možni meri.</t>
  </si>
  <si>
    <t>ENOTNA CENA MORA VSEBOVATI:</t>
  </si>
  <si>
    <t>▪ vsa potrebna pripravljalna dela</t>
  </si>
  <si>
    <t>▪ merjenje na objektu</t>
  </si>
  <si>
    <t>▪ vse potrebne transporte</t>
  </si>
  <si>
    <t>▪ vse potrebno delo do končnega izdelka</t>
  </si>
  <si>
    <t>▪ vsa potrebna pomožna delovna sredstva za odstranjevanje na objektu kot so odri, lestve in podobno</t>
  </si>
  <si>
    <t>▪ usklajevanje z osnovnim načrtom in posvetovanje z odgovornim projektantom in naročnikom</t>
  </si>
  <si>
    <t>▪ terminsko usklajevanje del z ostalimi izvajalci na objektu</t>
  </si>
  <si>
    <t>▪ popravilo eventuelno povzročene škode ostalim izvajalcem na gradbišču</t>
  </si>
  <si>
    <t>▪ čiščenje prostorov po končanih delih in odvoz odpadnega meteriala na stalno mestno deponijo</t>
  </si>
  <si>
    <t>▪ plačilo komunalnega prispevka za stalno mestno deponijo odpadnega materiala</t>
  </si>
  <si>
    <t>▪ vsa potrebna higijensko tehnična preventivna zaščita delavcev na gradbišču</t>
  </si>
  <si>
    <t>Enotna cena mora zajeti izdelavo vseh potrebnih detajlov in dopolnih del, ki jih je potrebno izvesti za dokončanje posameznih del, tudi če potrebni detajli in zaključki niso podrobno navedeni in opisani v popisu del, in so ta dopolnila nujna za pravilno funkcioniranje posameznih sistemov in elementov objekta.</t>
  </si>
  <si>
    <t>Tolerance gladkosti in enakomernosti površin morajo ustrezati veljavnemu standardu, za povečane zahteve.</t>
  </si>
  <si>
    <t>Za proizvode, predvidene za vgradnjo, mora izvajalec izdelati tehnični načrt, katerega mora pregledati in s podpisom potditi projektant.</t>
  </si>
  <si>
    <t>Vgradijo se lahko samo proizvodi, katere je predhodno s podpisom potrdil projektant.</t>
  </si>
  <si>
    <t>▪ vse potrebne transporte do mesta vgrajevanja</t>
  </si>
  <si>
    <t>▪ skladiščenje materiala na gradbišču</t>
  </si>
  <si>
    <t>▪ preizkušanje kvalitete za vse materiale, ki se vgrajujejo in dokazovanje kvalitete z atesti</t>
  </si>
  <si>
    <t>▪ ves potreben glavni, pomožni, pritrdilni in vezni material</t>
  </si>
  <si>
    <t>▪ vsa potrebna pomožna delovna sredstva za vgrajevanje na objektu kot so odri, lestve in podobno</t>
  </si>
  <si>
    <t>▪ faznost izgradnje</t>
  </si>
  <si>
    <t>▪ izdelava vseh izračunov vezanih na izdelavo elementov, potrebnih za doseganje predpisanih zahtev</t>
  </si>
  <si>
    <t>▪ vsklajevanje z osnovnim načrtom in posvetovanje z odgovornim projektantom in naročnikom</t>
  </si>
  <si>
    <t>▪ preiskušnja posameznih elementov in dokazovanje kvalitete z atesti</t>
  </si>
  <si>
    <t>▪ vse potrebno delo do končnega izdelka in montaže na objektu</t>
  </si>
  <si>
    <t>▪ ves potreben glavni, pomožni, nerjaveči pritrdilni in vezni material</t>
  </si>
  <si>
    <t>▪ izdelava vseh potrebnih zaključkov</t>
  </si>
  <si>
    <t>▪ izdelava elementov v delavnici in montaža na objektu</t>
  </si>
  <si>
    <t>▪ vse potrebne transporte do mesta ugrajevanja</t>
  </si>
  <si>
    <t>▪ vsa potrebna pomožna sredstva za vgrajevanje na objektu kot so lestve, odri in podobno</t>
  </si>
  <si>
    <t>▪ finalna površinska obdelava elementov po opisu</t>
  </si>
  <si>
    <t>▪ čiščenje prostorov po končanih delih in odvoz odpadnega meteriala na stalno komunalno deponijo</t>
  </si>
  <si>
    <t>▪ plačilo komunalnega prispevka za stalno komunalno deponijo odpadnega materiala</t>
  </si>
  <si>
    <t>Izvajalec mora v ponudbi upoštevati uporabo uporabo standardnih, na tržišču preverjenih izdelkov in materialov, z priznanimi certifikati SIST, z upoštevanjem tehničnih zahtev in detajlov projektanta (razen če ni drugače navedeno)!</t>
  </si>
  <si>
    <t>▪ izdelava delavniških risb za proizvodnjo s potrebnimi detajli</t>
  </si>
  <si>
    <t>Vsi elementi ključavničarskih del morajo biti izdelani strokovno in kvalitetno po detajlih in iz materiala kot je navedeno v opisu. Ves vgrajeni material mora po kvaliteti ustrezati veljavnim tehničnim predpisom in normam.</t>
  </si>
  <si>
    <t xml:space="preserve">Delavniško dokumentacijo za proizvodnjo mora izvajalec del izdelati v skladu s projektno dokumentacijo. </t>
  </si>
  <si>
    <t>V kolikor želi izvajalec prilagoditi izvedbo svoji tehnologiji, mora izdelati ustrezno projektno dokumentacijo z detajli, katero morata pregledati in s podpisom potrditi odgovorni projektant in naročnik.</t>
  </si>
  <si>
    <t>Izvajanje na objektu se lahko začne, ko odgovorni projektant in naročnik s podpisom potrdita risbe.</t>
  </si>
  <si>
    <t>Vsi elementi morajo biti izvedeni in vgrajeni tehnično pravilno in po pravilih stroke.</t>
  </si>
  <si>
    <t xml:space="preserve">Vsa dela morajo biti izvedena tehnično pravilno in po pravilih stroke. </t>
  </si>
  <si>
    <t>KLJUČAVNIČARSKA DELA</t>
  </si>
  <si>
    <t>Zakoličba in zavarovanje zunanje ureditve.</t>
  </si>
  <si>
    <t>Določitev in preverjanje položajev, višin in smeri pri gradnji, ocenjeno</t>
  </si>
  <si>
    <t>Priprava gradbišča z vsemi potrebnimi deli in materiali (ureditev gradbišča, deponije, začasni objekti, ...)</t>
  </si>
  <si>
    <t>Postavitev in zavarovanje prečnega profila zunanje ureditve</t>
  </si>
  <si>
    <t>Obnova in zavarovanje zakoličbe trase komunalnih vodov v območju obnove okolja.</t>
  </si>
  <si>
    <t xml:space="preserve">Pred pričetkom izvajanja del, morajo biti prestavljeni svi komunalni vodi, predvideni za prestavitev. Trase komunalnih vodov, ki ostanejo na sedanji lokaciji, morajo biti zakoličene detektrosko. </t>
  </si>
  <si>
    <t>Na detekcijski način mora biti določen točen položaj razvoda in globina v kateri se nahaja, kar izvede pooblaščeni predstavnik upravljalca, za vsak komunalni razvod posebej.</t>
  </si>
  <si>
    <t>V popisu del so zajeta zemeljska dela za prestavitve komunalnih vodov. Inštalacijski del prestavitve komunalnih vodov ni zajet v tem popisu del.</t>
  </si>
  <si>
    <t>Obstoječi komunalni vodi ki se ne prestavljajo in so v neposredni bližini gradbene jame, morajo biti ustrezno zaščiteni v času izvajanja del. Način zaščite določi lastnik komunalnega voda.</t>
  </si>
  <si>
    <t>Pripravljalna dela za zemeljska dela zajemajo zakoličenje objekta in postavitev prečnih profilov, skupaj z zavarovanjem le-teh.</t>
  </si>
  <si>
    <t xml:space="preserve">Izvajanje zemeljskih del mora izvajalec prilagoditi podatkom iz geomehanskega poročila oziroma dejanskemu stanju ugotovljenemu na terenu. </t>
  </si>
  <si>
    <t>V slučaju, če dejansko stanje zemljine ne ustreza podatkom navedenim v geomehanskem poročilu, je potrebno izvesti dodatne raziskave zemljišča.</t>
  </si>
  <si>
    <t>Vsa eventuelno potrebna dodatna geomehanska raziskava terena je strošek izvajalca, zato jo mora zajeti v enotni ceni.</t>
  </si>
  <si>
    <t>Na mestih, kjer se površina dna gradbene jame pri normalnem pritisku stisne, se mora izvesti utrjevanje na osnovi predhodnega preizkusnega utrjevanja.</t>
  </si>
  <si>
    <t>Iz dna gradbene jame se mora odvesti vso vodo, padavine ali podzemno vodo, s kanali izvedenimi v potrebnem nagibu in odvodom izven gradbene jame.</t>
  </si>
  <si>
    <t>Za nasipanje je uporabiti izbran čisti gramozni material dobljen pri izkopu gradbene jame ali pa če ta ne ustreza, dobaviti novega.</t>
  </si>
  <si>
    <t xml:space="preserve">Zasipanje se mora izvajati v slojih, z utrjevanjem vsakega sloja posebej tako, da se posedanje zemeljskega materiala zmanjša na minimum. </t>
  </si>
  <si>
    <t>Modul utrjevanja nasipa je odvisen od predvidenih površinskih obremenitev zunanje ureditve. Nasip mora imeti tudi funkcijo drenažnega sloja, da se prepreči zbiranje vode v področju ukopanih zidov.</t>
  </si>
  <si>
    <t xml:space="preserve">Lokacijo deponije zemeljskega materiala ki je potreben za zasip, je določiti z načrtom "Organizacija gradbišča". Ves odvečen material se mora transportirati izven območja gradbišča na stalno deponijo. </t>
  </si>
  <si>
    <t>Enotna cena mora zajeti tudi komunalni prispevek za stalno deponijo odvečnega izkopanega materiala.</t>
  </si>
  <si>
    <t>Tamponski sloj pod tlakom je izvesti s čistim gramoznim materialom, ki je lahko pridobljen z izkopom ali novi, in nasip utrditi do modula zbitosti Emv 60 MPa.</t>
  </si>
  <si>
    <t>▪ vsa potrebna pripravljalna dela za zemeljska dela</t>
  </si>
  <si>
    <t>▪ načrt gradbene jame, usklajen z izvedbo zagatne stene</t>
  </si>
  <si>
    <t>▪ vse potrebne transporte, notranje in zunanje</t>
  </si>
  <si>
    <t>▪ vse potrebno delo</t>
  </si>
  <si>
    <t>▪ eventuelno potrebna dodatna geomehanska raziskava terena</t>
  </si>
  <si>
    <t xml:space="preserve">Grobo nasutje iz kamnite grede (drobljenec 0/60 mm), nasutje pod temelji in tlaki in zasipanje ob izvedenih pasovnih temeljih komplet z dobavo kvalitetnega gramoznega materiala, z vsemi transporti, z razstiranjem, z utrjevanjem v plasteh (modul zbitosti določi geomehanik) in z vsemi pomožnimi deli. </t>
  </si>
  <si>
    <t>kpl</t>
  </si>
  <si>
    <t>ZEMELJSKA DELA SKUPAJ:</t>
  </si>
  <si>
    <t>A/II.   ZEMELJSKA DELA</t>
  </si>
  <si>
    <r>
      <t>m</t>
    </r>
    <r>
      <rPr>
        <vertAlign val="superscript"/>
        <sz val="10"/>
        <rFont val="ISOCPEUR"/>
        <family val="2"/>
      </rPr>
      <t>2</t>
    </r>
  </si>
  <si>
    <t>Dobava in položitev ločilnega geotekstila (politlak folija npr. Typar 300 g/m2, Polyfelt) na dno in stranice izkopa, pred izvedbo tamponske blazine oz. zasutja, kot ločilni sloj med raščenim zbitim terenom in novim tamponom ali novim gramoznim nasutjem. Obračun v m2.</t>
  </si>
  <si>
    <t xml:space="preserve">Prisotnost geomehanika pri izkopu gradbene jame, izdelava meritev zbitosti in izdelava končnega pšoročila. </t>
  </si>
  <si>
    <t>Vgrajeni beton mora biti trdnostnega razreda in razreda izpostavljenosti skladno s SIST EN 12390-3.</t>
  </si>
  <si>
    <t>Eventuelno nastale napake v površini betona glede ravnosti ali strukture, mora izvajalec betonskih odpraviti na svoj strošek skladno s SIST EN 1504 serije 1-9.</t>
  </si>
  <si>
    <t>Pred pričetkom betoniranja mora izvajalec del preveriti, da je opaž izdelan pravilno, da so armatura, cevi in razni vložki na svojem mestu in čvrsto vezani na opaž.</t>
  </si>
  <si>
    <t>Površine gotovega betona, ki se vežejo z novim betonom morajo biti pravilno pripravljene.</t>
  </si>
  <si>
    <t>Za vse površine litih armirano betonskih sten je predvidena samo izravnava z izravnalno maso.</t>
  </si>
  <si>
    <t>Zato mora biti beton take sestave in konzistence, da so površine betona po razopaženju gladke in kompaktne po celi površini.</t>
  </si>
  <si>
    <t>Izvajalec betonskih del je dolžan po razopaženju odstraniti vse izbokline na površini in zakrpati s cementno malto vse večje udolbine, na svoj strošek.</t>
  </si>
  <si>
    <t>BETONSKA IN ARMIRANOBETONSKA DELA SKUPAJ:</t>
  </si>
  <si>
    <t>A/III.  BETONSKA IN ARMIRANOBETONSKA DELA</t>
  </si>
  <si>
    <r>
      <t>m</t>
    </r>
    <r>
      <rPr>
        <vertAlign val="superscript"/>
        <sz val="10"/>
        <color indexed="8"/>
        <rFont val="ISOCPEUR"/>
        <family val="2"/>
      </rPr>
      <t>3</t>
    </r>
  </si>
  <si>
    <t>Glej betonska dela.</t>
  </si>
  <si>
    <t>Armatura : dobava, rezanje, krivljenje, polaganje in vezanje v monolitnih klasičnih betonskih konstrukcijah. Obračun v kg. (RA 400/500-2). Količine ocenjene - dejanske količine bodo prikazane v PZI popisih.</t>
  </si>
  <si>
    <t>kg</t>
  </si>
  <si>
    <t>ŽELEZOKRIVSKA DELA SKUPAJ:</t>
  </si>
  <si>
    <t xml:space="preserve">Tesarska dela zajemajo ves opaž, potreben za oblikovanje betonskih konstrukcij, ter vse začasne konstrukcije za podpiranje opaža. Les za izdelavo opaža mora po kvalitete ustrezati veljavnim standardom. </t>
  </si>
  <si>
    <t xml:space="preserve">Pripravljalna dela, izdelava opaža in njegove nosilne konstrukcije, podpiranje in razopaženje, so izključno odgovornost izvajalca. Opaž naj bo izdelan tako, da ne pride do izgub betona pri betoniranju. </t>
  </si>
  <si>
    <t>Opaž mora prenesti težo in pritisk betona, konstruktivne obremenitve in vibriranje skupaj z opremo. Izvajalec sam določi čas, po katerem se opaž lahko odstrani, pri tem pa mora paziti, da je trdnost betona tolikšna, da s predčasnim razopaženjem ne ogrozi betonske konstrukcije.</t>
  </si>
  <si>
    <t>Pri izvajanju del je upoštevati Pravilnik o tehničnih normativih za beton in armiran beton, SIST EN 13670/2009, SIST EN 206-1</t>
  </si>
  <si>
    <t>Izdelane betonske konstrukcije morajo imeti položaj, obliko, dimenzijo in površino določeno z načrtom.</t>
  </si>
  <si>
    <t xml:space="preserve">Vse vidne površine betona, za katerega ni predvidena nikakršna površinska obdelava, morajo biti popolnoma gladke, ravne in enakomerne kompaktne strukture. Zato mora biti opaž raven, gladek, v ravnini in s tesno stikovanimi opažnimi ploščami medsebojno. </t>
  </si>
  <si>
    <t>Gotove površine vidnega betona, ki niso gladke, ravne in enakomerne kompaktne strukture, mora izvajalec betonskih in tesarskih del, na svoje stroške izravnati, izbokline brusiti, udolbine izravnati z cementno malto.</t>
  </si>
  <si>
    <t>Tolerance nosilne konstrukcije, izvedene iz litega armiranega betona, morajo glede natančnosti izvedbe ustrezati standardu SIST EN 13670/2009.</t>
  </si>
  <si>
    <t>TESARSKA DELA SKUPAJ :</t>
  </si>
  <si>
    <t>A/IV.   ŽELEZOKRIVSKA DELA SKUPAJ:</t>
  </si>
  <si>
    <t>A/V.   TESARSKA DELA</t>
  </si>
  <si>
    <t>kpl.</t>
  </si>
  <si>
    <t>ur</t>
  </si>
  <si>
    <t>SKUPAJ  ZIDARSKA DELA:</t>
  </si>
  <si>
    <t>A/VI.    ZIDARSKA DELA</t>
  </si>
  <si>
    <t>Finalno gospodinjsko čiščenje okolja pred predajo objekta uporabnikom oziroma investitorjem.</t>
  </si>
  <si>
    <t>Razna zidarska dela po dejanski porabi časa in materiala.</t>
  </si>
  <si>
    <t>KV delavec</t>
  </si>
  <si>
    <t>PK delavec</t>
  </si>
  <si>
    <t>Material</t>
  </si>
  <si>
    <t>EUR</t>
  </si>
  <si>
    <t>B/I.   KLJUČAVNIČARSKA DELA</t>
  </si>
  <si>
    <t>A/II.</t>
  </si>
  <si>
    <t>ZEMELJSKA DELA</t>
  </si>
  <si>
    <t>A/III.</t>
  </si>
  <si>
    <t>BETONSKA DELA</t>
  </si>
  <si>
    <t>A/IV.</t>
  </si>
  <si>
    <t>ŽELEZOKRIVSKA DELA</t>
  </si>
  <si>
    <t>A/V.</t>
  </si>
  <si>
    <t>TESARSKA DELA</t>
  </si>
  <si>
    <t xml:space="preserve">A/VI.    </t>
  </si>
  <si>
    <t>OSNOVNA ŠOLA RADA ROBIČA LIMBUŠ</t>
  </si>
  <si>
    <t>Limbuška cesta 62</t>
  </si>
  <si>
    <t>2341 Limbuš</t>
  </si>
  <si>
    <t>Kompletna odstranitev obstoječe kovinske rampe za invalide vključno z ograjo. Razrezovanje na manjše kose, nakladanje na kamion in odvoz v trajno deponijo  komplet s plačilom pristojbine za razgradnjo odpadkov. Pred formiranjem cene predlagam ogled na mestu samem.</t>
  </si>
  <si>
    <t>Kompletna odstranitev obstoječih kovinskih ograj vhodnega stopnišča. Razrezovanje na manjše kose, nakladanje na kamion in odvoz v trajno deponijo  komplet s plačilom pristojbine za razgradnjo odpadkov. Pred formiranjem cene predlagam ogled na mestu samem.</t>
  </si>
  <si>
    <t>Odstranitev obstoječih betonskih tlakovcev. Tlakovce očistiti, zlagati na palete in deponirati na območju šole v razdalji 100 m za kasnejšo uporabo pri tem projektu in za morebitne kasnejše potrebe šole.</t>
  </si>
  <si>
    <t>vhodni stopnice in vhodni podest v telovadnico</t>
  </si>
  <si>
    <t>rampa za dostop invalidov v telovadnico</t>
  </si>
  <si>
    <t xml:space="preserve">Zbijanje talnih keramičnih oblog tal komplet z obstenskimi zaključki. Odstranjen material transportirati na deponijo na gradbišču, kjer se kopiči material za kasnejši odvoz na deponijo ali obrat za reciklažo (namenski kontejnerji za keramiko!). Obračun v m2 vključno z  odvozom v obrat za reciklažo (do 15 km). </t>
  </si>
  <si>
    <t>Rušenje raznih betonskih temeljev pod nivojem obstoječega tlakovanja in jih bo treba odstraniti zaradi izvedbe novih temeljev ali novih kanalizacijskih razvodov in jaškov. Porušen material transportirati na deponijo na gradbišču, kjer se kopiči material za kasnejši odvoz na deponijo ali obrat za reciklažo (namenski kontejnerji za beton). Obračun v m3 vključno z odvozom v obrat za reciklažo (do 15 km). Količina ocenjena.</t>
  </si>
  <si>
    <t>Kombinirani (80% strojni in 20% ročni) površinski strojni plitvi izkop materiala pod obstoječimi tlakovanimi površinami. Površinski izkop gramoznega materiala povprečne globine cca 30 cm, z direktnim odlaganjem ločeno na deponijo na gradbišču, kjer se dober material kopiči posebej za ponovno vgraditev za izvedbo zasipov in nasipov med temelji in stenami iz pod stopniščnim ramami.</t>
  </si>
  <si>
    <t>Kombinirani (80% strojni in 20% ročni) dodatni izkop jarkov za AB pasovne in točkovne temelje ter instalacijske razvode v zbitem terenu III.-IV. kategorije širine od 1.0 do 2,0 m, globine do 1,00 m s pravilnim odsekovanjem stranic in dna izkopa, nakladanjem materiala na prevozno sredstvo in odvozom na trajno deponijo.</t>
  </si>
  <si>
    <t xml:space="preserve">izdelava nasipa med AB stenami (za nove stopnice, podeste in rampe) z novim materialom, komplet z oblikovanjem projektiranih naklonov za stopnice in rampe. </t>
  </si>
  <si>
    <t>izdelava zasipa temeljev in sten in instalacijskih razvodov z obstoječim materialom</t>
  </si>
  <si>
    <t xml:space="preserve">Dobava in vgrajevanje betona trdnostnega razreda C 25/30 (XC2) v armirano konstrukcijo temeljev. Beton preseka do 0,30 m3/m2, z vsemi pomožnimi deli in transporti. Obračun v m3. </t>
  </si>
  <si>
    <t>točkovni temelji za nadstrešnico</t>
  </si>
  <si>
    <t>pasovni temelji za zidce in stopnice</t>
  </si>
  <si>
    <t xml:space="preserve">Izvedba obdelave površinskega sloja vidnih AB površin stopnic in podestov ter vidnih delov zidcev (z opuščanjem robov vogalov v širini 3 cm) s strojnim 'struganjem' (površinsko 'štokanje') ter zaščita obdelanih površin z vodoodbojnim prozornim premazom (npr. Sika Curehard Li), vključno z vsemi pomožnimi deli in čiščenjem. V ceni zajeti izvedbo vzorčnega polja dim. 50/50 cm. </t>
  </si>
  <si>
    <t xml:space="preserve">Eno in dvo stransko opaženje pasovnih temeljev, temelji višine do 50 cm. Izvedba s prenosom materiala do mesta vgraditve, opaženjem, razopaženjem, čiščenjem lesa in vsemi pomožnimi deli. Obračun v m2. </t>
  </si>
  <si>
    <t xml:space="preserve">Štiristransko opaženje točkovnih temeljev za kovinske stebre nadsstrešnice, temelji višine do 200 cm. Izvedba s prenosom materiala do mesta vgraditve, opaženjem, razopaženjem, čiščenjem lesa in vsemi pomožnimi deli. Obračun v m2. </t>
  </si>
  <si>
    <t>Naprava in postavljanje lesenih škatelj ali kovinskih in plastičnih cevi za opaž instalacijskih prehodov in utorov skozi armirano betonske konstrukcije temeljev, plošč in sten. Izvedba  s prenosom materiala do mesta vgraditve, opaženjem, razopaženjem, čiščenjem lesa in vsemi pomožnimi deli.</t>
  </si>
  <si>
    <t>Dobava, namestitev na opaž okrasnih profilov (trikotni ali trapezni - dimenzijo in obliko in lokacijo namestitve določi arhitekt).  Izvedba  s prenosom materiala do mesta vgraditve, namestitvijo, odstranitvijo, čiščenjem in vsemi pomožnimi deli.</t>
  </si>
  <si>
    <t>Nakladanje v začasni deponiji oddaljeni do 100 m, transport in polaganje obstoječih očiščenih betonskih tlakovcev deb. 6 cm komplet s potrebnim rezanjem tlakovcev. Stiki so zapolnjeni s kremenčevo mivko.</t>
  </si>
  <si>
    <t>tlakovanje površin novih ramp</t>
  </si>
  <si>
    <t>tlakovanje platoja ob novo izvedenih zidcih in stopnicah</t>
  </si>
  <si>
    <t>Dobava in vgrajevanje peščene podlage pod tlakovci, granulacija 0-4mm, debelina 3-4cm</t>
  </si>
  <si>
    <t>Vzidava okvirjev zunanjih otiračev v betonski tlak vhodnih podestov komplet z oblikovanjem dna poglobitve.</t>
  </si>
  <si>
    <t>vzidava otirača dim. 100/200 cm</t>
  </si>
  <si>
    <t>Dobava in montaža dvoriščnih točkovnih požiralnikov npr. ACO Drain dvoriščni požiralnik z brezvijačno pritrjeno pokrivno rešetko-Pointlock. Z brezvijačnim aretiranjem rešetke Pointlock je rešetka varna proti vandalizmu in kraji. Rešetko je mogoče odpreti le s ključem, zato je primerna za šolska dvorišča in ostale javne površine. Integrirano vedro za grobe nečistoče. Iztok DN 100 s tesnilom za vodotesen priključek na kanalizacijo. Okvir in rešetka iz pobarvanega litega železa dim. 30/30 cm.</t>
  </si>
  <si>
    <t xml:space="preserve">Dobava, montaža in polaganje PE cevikomplet z oblikovanjem peščene podlage v predpisanem padcu, tesnenje stikov in obsip cevi s peskom. </t>
  </si>
  <si>
    <t>PE DN75</t>
  </si>
  <si>
    <t>PE DN100</t>
  </si>
  <si>
    <t>d./</t>
  </si>
  <si>
    <t>PE DN125</t>
  </si>
  <si>
    <t>e./</t>
  </si>
  <si>
    <t>PE DN160</t>
  </si>
  <si>
    <t>Izvedba podkonstrukcij po delavniških načrtih in po statičnem računu.   Količina ocenjena!</t>
  </si>
  <si>
    <t>Material za izdelavo mora ustrezati vsem predpisom in zahtevam (Č 0361 oziroma vročevaljani profili kvalitete S 235 JR.). Celotna jeklena konstrukcija mora biti vroče galvansko zaščitena proti koroziji in barvana (barva po izbiri projektanta). Vsi zvari morajo biti fino obrušeni in zaščiteni. Obračun v kg vgrajenega profilnega materiala  z upoštevanjem spojnega in pritrdilnega materiala, po m2 kritine iz steklenih plošč.</t>
  </si>
  <si>
    <t>Izvajalec pred izvedbo konstrukcije izdela delavniški načrt in ga v potrditev predloži odgovornemu vodji projekta.</t>
  </si>
  <si>
    <t>kovinske podkonstrukcije iz nosilnih jeklenih nosilcev</t>
  </si>
  <si>
    <t>kaljeno varnostno steklo v alu. okirjih s tesnili  d= 12 mm, steklo sistemsko pritrjeno na legice, tesnitev steklenih plošč z vodotesnimi tesnili, steklo odporno proti toči in ledenim svečam</t>
  </si>
  <si>
    <t>lesene strešne legice, globinsko impregnirane</t>
  </si>
  <si>
    <t>Izdelava, dobava in montaža kompletne jeklene podkonstrukcije nad rampo za dostop do telovadnice. Podkonstrukcija sestavljena iz nosilnih jeklenih profilov (glej projekt konstrukcije). Streha z naklonom 6,5% fiksirana v fasadno steno telovadnice. Zgoraj se pritrdijo strešne kovinske legice za pritrjevanje profiliranih strešnih plošč (razporeditev in dimenzije legic po projektu konstrukcije). Razpored in dimenzije profilov po statičnem računu.</t>
  </si>
  <si>
    <t>Izdelava, dobava in montaža kompletne jeklene podkonstrukcije za enokapno zastekleno streho nad novim stopniščem. Podkonstrukcija sestavljena iz nosilnih jeklenih profilov (glej projekt konstrukcije). Streha z naklonom 2,5% preko kovinskih stebrov fiksirana v točkovne AB temelje. Zgoraj se pritrdijo strešne lesene legice za pritrjevanje steklenih strešnih plošč. Razpored in dimenzije profilov po statičnem računu.</t>
  </si>
  <si>
    <t>f./</t>
  </si>
  <si>
    <t>pokrivanje strehe s trapezno pločevino kot na primer TRIMOVAL ali enakovredno. Barva in tip strešne kritine enako kot barva jeklene konstrukcije. Pritrjevanje na kovinske legice ostrešja.</t>
  </si>
  <si>
    <t>vertikalne odtočne cevi iz pocinkane in prašno barvane pločevine deb. 0,7 mm v barvi jeklene konstrukcije. Odtočne cevi premera 10 cm cm komplet s prtitrdilnimi objemkami</t>
  </si>
  <si>
    <t>vertikalne odtočne cevi iz pocinkane in prašno barvane pločevine deb. 0,7 mm v barvi jeklene konstrukcije. Odtočne cevi premera 7 cm cm komplet s prtitrdilnimi objemkami</t>
  </si>
  <si>
    <t xml:space="preserve">veterna obroba r.š. 20 cm iz pocinkane in prašno barvane pločevine deb. 0,7 mm v barvi jeklene konstrukcije, obrobe oblikovane po detajlu projektanta </t>
  </si>
  <si>
    <t xml:space="preserve">zidna obroba r.š. 35 cm iz pocinkane in prašno barvane pločevine deb. 0,7 mm v barvi jeklene konstrukcije, obrobe oblikovane po detajlu projektanta </t>
  </si>
  <si>
    <t>Izdelava dobava in montaža prostega/stoječega ročaja, dolžina tlorisno 1,20 m. pritrjanje mora biti nevidno: med betonažo stopnic se vbetonirata segmenta nosilnega profila, nanju se dovari vrhnji del, nato se stik brusi in obdela z antikorozijsko zaščito in finalno barvo. Dobava in vgradnja, po detajlu.</t>
  </si>
  <si>
    <t>Izvajalec keramičarskih del mora dati na vpogled vzorce ploščic predvidenih za polaganje.</t>
  </si>
  <si>
    <t>Izvajanje del in material predviden za vgradnjo morajo ustrezati veljavnim standardom.</t>
  </si>
  <si>
    <t>▪ vse potrebno delo, od pripravljalnih del do finalnega izdelka</t>
  </si>
  <si>
    <t>▪ izdelava in izrez odprtin za vgradnjo inštalacijskih in drugih elementov</t>
  </si>
  <si>
    <t>KERAMIČARSKA DELA SKUPAJ:</t>
  </si>
  <si>
    <t>B/II.  KERAMIČARSKA DELA</t>
  </si>
  <si>
    <t>Naprava cokla (nizkostenske obrobe) ob fasadnih zidovih na rampi in vhodnem podestu iz ene vrste keramičnih ploščic enake barve in kvalitete kot je tlak teras. Lamela višine 30 cm, d= 1 cm s ploščicami z obdelanimi robovi, cokel poravnan z ometom. Obračun po m1 izdelanega cokla. Zgornji stik dodatno kitan.</t>
  </si>
  <si>
    <t xml:space="preserve">B/II.     </t>
  </si>
  <si>
    <t>KERAMIČARSKA DELA</t>
  </si>
  <si>
    <t>NEPREDVIDENA DELA (3%)</t>
  </si>
  <si>
    <t>objekt:</t>
  </si>
  <si>
    <t>▪ v ceni predvideti materiale skladno z uredbo o zelenem javnem naročanju Uradni list RS št. 102/2011 z dne 13.12.2011</t>
  </si>
  <si>
    <t>Prestavitev obstoječih cvetličnih korit. Korita namestiti na novi lokaciji, ki jo določi naročnik v območju šole.</t>
  </si>
  <si>
    <t>Prestavitev obstoječih stojal za kolesa. Stojala za kolesa namestiti na novi lokaciji, ki jo določi naročnik v območju šole.</t>
  </si>
  <si>
    <t xml:space="preserve">Rušenje obstoječega AB vhodnega podesta (deb. 15 cm) v osnovno šolo vključno z oblogo iz talnih keramičnih oblog komplet z obstenskimi zaključki. Porušen material transportirati na deponijo na gradbišču, kjer se kopiči material za kasnejši odvoz na deponijo ali obrat za reciklažo (namenski kontejnerji za beton). Obračun v m2 vključno z  odvozom v obrat za reciklažo (do 15 km). </t>
  </si>
  <si>
    <t>Izdelava priključka kanalizacijskih cevi na obstoječe jaške in nove požiralnike in peskolove.</t>
  </si>
  <si>
    <t>Horizontalno in vertikalno vrtanje izvrtin premera 16 mm in globine 200 mm, izpihovanje in čiščenje izvrtine, v izvrtino vstaviti kovinska sidra premera 12 mm in dolžine 1000 mm za povezavo novih in starih AB konstrukcij. Količina ocenjena.</t>
  </si>
  <si>
    <t>rebrasta armatura B500 B (BSt 500 S), do fi 12 mm</t>
  </si>
  <si>
    <t xml:space="preserve">rebrasta armatura B500 B (BSt 500 S), fi 14 mm in več </t>
  </si>
  <si>
    <t>armaturne mreže B500 B (BSt 500 M)</t>
  </si>
  <si>
    <t>Dvostransko opaženje zunanjih opornih sten z gladkimi opažnimi elementi za viden beton VB3. Izvedba s prenosom materiala do mesta vgraditve, opaženjem, razopaženjem, čiščenjem lesa in vsemi pomožnimi deli. Podpiranje višine do 2,00  m.</t>
  </si>
  <si>
    <t>Enostransko opaženje zunanjih stopnic in podestov z gladkimi opažnimi elementi za viden beton VB3. Izvedba s prenosom materiala do mesta vgraditve, opaženjem, razopaženjem, čiščenjem lesa in vsemi pomožnimi deli. Podpiranje višine do 0,50  m.</t>
  </si>
  <si>
    <t xml:space="preserve">Dobava potrebnega materiala in izdelava kompletne zbirne linijske pohpdne tipske kinete za zbir meteornih voda. Izvedba tipskih kinet z vgrajevanjem v naklonski pusti beton ali pripravljeno korito v AB plošči in vzidava pohodnih rešetk v kovinskem okvirju. Izdelava po detajlu proizvajalca. (Kot npr. tipska rešetka v kompletu HAURATON Faserfix Super 200, ACO ali podobno!). Kineta s spodnjim končnim odtokom priključena na kanalizacijo. Vgraditev po načrtu in po tipskem detajlu. Obračun po kompletni izvedbi kinete, s pohodno rešetko in z izvedbo vodotesnega odtoka. </t>
  </si>
  <si>
    <t>kineta dolžine 300 cm vgrajena v tlakovano površino iz betonskih tlakovcev</t>
  </si>
  <si>
    <t>kineta dolžine 100 cm vgrajena v tlakovano površino iz betonskih tlakovcev</t>
  </si>
  <si>
    <t>g./</t>
  </si>
  <si>
    <t>ležeči žleb iz pocinkane in prašno barvane pločevine deb. 0,7 mm v barvi jeklene konstrukcije. Žleb r.š. 52 cm komplet s pritrdilnimi kljukami in izvedbo priključka na vertikalne odtočne cevi 2x</t>
  </si>
  <si>
    <t xml:space="preserve">veterna obroba r.š. 46 cm iz pocinkane in prašno barvane pločevine deb. 0,7 mm v barvi jeklene konstrukcije, obrobe oblikovane po detajlu projektanta </t>
  </si>
  <si>
    <t>UREDITEV DVORIŠČA</t>
  </si>
  <si>
    <t>NADSTREŠNICA ŠOLA</t>
  </si>
  <si>
    <t>NADSTREŠNICA TELOVADNICA</t>
  </si>
  <si>
    <t>Pred izvedbo posameznih del izvajalec na mestu preveriti vse izmere in, v kolikor prihaja do bistvenega odstopanja od v načrtu predvidenih, o tem nemudoma obvestiti projektanta</t>
  </si>
  <si>
    <t>Pred izdelavo opažev vseh vidnih betonskih konstrukcij s strani izvajalca potrebno izdelati delavniški načrt opaža, ki ga mora pred izvedbo potrditi projektant.</t>
  </si>
  <si>
    <t>15.</t>
  </si>
  <si>
    <t>16.</t>
  </si>
  <si>
    <t>Material za izdelavo mora ustrezati vsem predpisom in zahtevam (Č 0361 oziroma vročevaljani profili kvalitete S 235 JR.). Celotna jeklena konstrukcija mora biti vroče galvansko zaščitena proti koroziji in barvana (barva po izbiri projektanta). Vsi zvari morajo biti fino obrušeni in zaščiteni. Obračun v kg vgrajenega profilnega materiala  z upoštevanjem spojnega in pritrdilnega materiala, po m2 kritine.</t>
  </si>
  <si>
    <t>viseči žleb z zaščito proti prelivanju iz pocinkane in prašno barvane pločevine deb. 0,7 mm v barvi jeklene konstrukcije. Žleb r.š. 35 cm komplet z nosilnimi kljukami in izvedbo priključka na vertikalne odtočne cevi 1x</t>
  </si>
  <si>
    <t>Priprava obstoječe podlage za izvedbo novih keramičnih oblog. Vse betonske površine stopnic, vhodnega podesta in rampe pred telovadnico pobrusimo in impregniramo z impregnacijskim sredstvom, ki preprečuje prodor vlage v podlago. Keramika v protizdrsni izvedbi razreda R11.</t>
  </si>
  <si>
    <t>Dobava materiala in naprava talnih oblog rampe, vhodnega podesta in stopnic pred vhodom v telovadnico z mehansko in vremensko (zmrzlinsko) odpornimi keramičnimi ploščicami 1. kvalitete (npr. Granito gress 30/30 cm). Na sloj kvalitetnega lepila na cementni osnovi lepiti keramične ploščice. Fuge zaliti z vodotesno barvno maso,  tlak mora biti v min. naklonu proti zunanjemu robu, vse fuge ravne in vzporedne. Obračun po m2 obložene površine. Ves material primeren za zunanje izpostavljene razmere! Keramika sistemska za oblaganje stopnic, s protizdrsnimi robovi (cca 40 m). Keramika v protizdrsni izvedbi razreda R11.</t>
  </si>
  <si>
    <t xml:space="preserve">Kvalitetni zbiti tamponski nasip pod tlakovanimi površinami rampe, stopnic in podestov proti terenu komplet z dobavo kvalitetnega materiala 0-32 mm v povprečni debelini cca 20 cm, kompletno z dobavo in s transportom  z razstiranjem v projektiranem naklonu, z utrjevanjem do predpisane zbitosti EVD˃40 MN/m2, po končanem nabijanju napraviti preizkus s krožno ploščo. Izvedba z vsemi transporti in z vsemi pomožnimi deli. </t>
  </si>
  <si>
    <t>Dobava in montaža zunanjega predpražnika dimenzij 200/100 cm. Predpražnik je namenjen odstranjevanju grobe umazanije ter vlage s čevljev pred vstopom v šolo, ima dolgo življenjsko dobo, ne drsi, omogoča enostavno čiščenje in vzdrževanje. Izdelan je iz ALU okvirja ter gumiranimi in ščetkastimi prečkami. Debelina predpražnika je ca. 25 mm. Predpražnik je ugreznjen v betonski tlak. V ceni je zajeta tudi dobava in montaža ALU okvirja.</t>
  </si>
  <si>
    <t>Nadvišanje obstoječih kanalizacijskih jaškov premera 80 cm na projektirano niveleto komplet z demnotažo in ponovno montažo LTŽ pokrova, višina nadvišanja 46 cm</t>
  </si>
  <si>
    <t>Dobava, nasipanje, razgrinjanje in planiranje 3x pranega rizla 16-32 mm, katere se vgradi med rampo in zelenicami v pasu š= 15 cm. Obračun v m3 krogel.</t>
  </si>
  <si>
    <t>Dobava, transport in nasipavanje kvalitetne zemlje za nove zelenice. Izvedba vključno z nasipavanjem, razstiranjem in planiranjem.</t>
  </si>
  <si>
    <t>Dobava in polaganje folije proti plevelu.</t>
  </si>
  <si>
    <t>Dobava in vgrajevanje podložnega izravnalnega  betona C 12/15, XC0, preseka 0,10 m3/m2 v nevidne, nearmirane konstrukcije pod pasovnimi in točkovnimi temelji ter stopnicami. Izvedba z vsemi pomožnimi deli in transporti. Podložni izravnalni beton povprečne debeline 10 cm. Podložni beton izveden na zbito tamponsko blazino.</t>
  </si>
  <si>
    <t xml:space="preserve">Dobava in vgrajevanje betona C 30/37, (MB 40), (XF4), DMAX=16 mm, S3, VB3, barva frakcije po izbiri projektanta. Beton zunanjih podestov in stopnic preseka do 0,40 m3/m2 v vidne armirane konstrukcije zunanjih stopnic in podestov. Izvedba z vsemi pomožnimi deli in transporti. </t>
  </si>
  <si>
    <t>vzidava otirača dim. 50/180 cm</t>
  </si>
  <si>
    <t xml:space="preserve">Dobava materiala in vstavljanje v stik med obstoječim objektom in novimi betonskimi stenami - XPS d= 5 cm. </t>
  </si>
  <si>
    <t xml:space="preserve">Dobava in polaganje tipskih vrtnih robnikov, ki se jih vgradi na stiku med tlakovanimi in zelenimi oz. gramoziranimi  površinami. Robniki 8/20/100 cm  komplet z izkopom, zasipom, betonskim temeljem in fugiranjem stikov. </t>
  </si>
  <si>
    <t xml:space="preserve">Dobava in polaganje tipskih alu robnikov, ki se jih vgradi na stiku zasutja z rizlom ob tlakovanimi površinami in med zelenimi površinami. Robniki višine 20 cm  komplet z izkopom, zasipom, betonskim temeljem. </t>
  </si>
  <si>
    <t>Izdelava, dobava in montaža kompletne jeklene podkonstrukcije montažo lesene obloge klopi na opornem zidcu - konzolna izvedba. Nosilna konstrukcija iz kovinskih "L" profilov 80/80/8 mm, dolžina 400 mm. Profili v enaki obdelavi, kot jeklena konstrukcija nadstrešnic, izdelani po detajlu projektanta.</t>
  </si>
  <si>
    <t>Izdelava, dobava in montaža lesenega sedala zunanjih klopi. Na sedalu so tramiči. Tramiči skoblani, iz globinsko impregniranega macesnovega lesa 1. klase, dimenzije 11/5 cm, položeni z rego 20mm, pritrjevanje tramičev na kovinske kotnike iz spodnje strani. Dolžina klopi 180 cm in širine 40 cm.</t>
  </si>
  <si>
    <t>Dobava in montaža zunanjega predpražnika dimenzij 180/50 cm. Predpražnik je namenjen odstranjevanju grobe umazanije ter vlage s čevljev pred vstopom v šolo, ima dolgo življenjsko dobo, ne drsi, omogoča enostavno čiščenje in vzdrževanje. Izdelan je iz ALU okvirja ter gumiranimi in ščetkastimi prečkami. Debelina predpražnika je ca. 25 mm. Predpražnik je ugreznjen v betonski tlak. V ceni je zajeta tudi dobava in montaža ALU okvirja.</t>
  </si>
  <si>
    <r>
      <t>m</t>
    </r>
    <r>
      <rPr>
        <vertAlign val="superscript"/>
        <sz val="11"/>
        <rFont val="Arial Narrow CE"/>
        <family val="2"/>
      </rPr>
      <t>2</t>
    </r>
  </si>
  <si>
    <r>
      <t>m</t>
    </r>
    <r>
      <rPr>
        <vertAlign val="superscript"/>
        <sz val="11"/>
        <rFont val="Arial Narrow CE"/>
        <family val="2"/>
      </rPr>
      <t>1</t>
    </r>
  </si>
  <si>
    <r>
      <t>m</t>
    </r>
    <r>
      <rPr>
        <vertAlign val="superscript"/>
        <sz val="11"/>
        <rFont val="Arial Narrow CE"/>
        <family val="2"/>
      </rPr>
      <t>3</t>
    </r>
  </si>
  <si>
    <r>
      <t xml:space="preserve"> m</t>
    </r>
    <r>
      <rPr>
        <vertAlign val="superscript"/>
        <sz val="11"/>
        <rFont val="Arial Narrow CE"/>
        <family val="2"/>
      </rPr>
      <t>3</t>
    </r>
  </si>
  <si>
    <r>
      <t>Planiranje, izravnava ročno, delno strojno utrjevanje raščenega terena na dnu gradbene jame v terenu III. do IV.  ktg., z valjanjem brez vibiranja vibracij do zbitosti E</t>
    </r>
    <r>
      <rPr>
        <vertAlign val="subscript"/>
        <sz val="11"/>
        <rFont val="Arial Narrow CE"/>
        <family val="2"/>
      </rPr>
      <t>VD</t>
    </r>
    <r>
      <rPr>
        <sz val="11"/>
        <rFont val="Arial Narrow CE"/>
        <family val="2"/>
      </rPr>
      <t>˃15-20 MN/m</t>
    </r>
    <r>
      <rPr>
        <vertAlign val="superscript"/>
        <sz val="11"/>
        <rFont val="Arial Narrow CE"/>
        <family val="2"/>
      </rPr>
      <t>2</t>
    </r>
    <r>
      <rPr>
        <sz val="11"/>
        <rFont val="Arial Narrow CE"/>
        <family val="2"/>
      </rPr>
      <t>, pred položitvijo geofilca in pred izvedbo grobega gramoznega nasutja.</t>
    </r>
  </si>
  <si>
    <r>
      <t xml:space="preserve"> m</t>
    </r>
    <r>
      <rPr>
        <vertAlign val="superscript"/>
        <sz val="11"/>
        <rFont val="Arial Narrow CE"/>
        <family val="2"/>
      </rPr>
      <t>2</t>
    </r>
  </si>
  <si>
    <r>
      <t xml:space="preserve"> m</t>
    </r>
    <r>
      <rPr>
        <vertAlign val="superscript"/>
        <sz val="11"/>
        <rFont val="Arial Narrow CE"/>
        <family val="2"/>
      </rPr>
      <t>1</t>
    </r>
  </si>
  <si>
    <t>Dobava in montaža revizijskih jaškov iz poliesterske cevi, krožnega prereza s premerom 60 cm, globokega  do 1,00 m - tipski PE element vključno z izdelavo vseh priklopov in zatesnitev komplet z izdelavo ležišča jaška iz betona C 12/15, deb. 10 cm ter montažo LTŽ pokrova fi 60 cm. Pred montažo jaška je potrebno prostor pod muldo zapolniti z betonom C12/15.</t>
  </si>
  <si>
    <r>
      <t>Dobava in vgrajevanje betona C 30/37, (MB 40), (XF4), D</t>
    </r>
    <r>
      <rPr>
        <vertAlign val="subscript"/>
        <sz val="11"/>
        <rFont val="Arial Narrow CE"/>
        <family val="2"/>
      </rPr>
      <t>MAX</t>
    </r>
    <r>
      <rPr>
        <sz val="11"/>
        <rFont val="Arial Narrow CE"/>
        <family val="2"/>
      </rPr>
      <t xml:space="preserve">=16 mm, S3, VB3, barva frakcije po izbiri projektanta. Beton za stene preseka 0,16-0,25 m3/m2 v vidne armirane konstrukcije zunanjih opornih sten. Izvedba z vsemi pomožnimi deli in transporti. </t>
    </r>
  </si>
  <si>
    <t>vzidava otirača dim. 50/100 cm</t>
  </si>
  <si>
    <t>Izdelava, dobava in montaža kompletne jeklene podkonstrukcije za montažo lesene obloge klopi na betonskih stopnicah. Nosilna konstrukcija iz kovinskih "C" profilov 80/80/8 mm, dolžina 400 mm. Profili v enaki obdelavi, kot jeklena konstrukcija nadstrešnic, izdelani po detajlu projektanta.</t>
  </si>
  <si>
    <t>Izdelava, dobava in vgradnja ograje iz vroče cinkanih in barvanih profilov. Stebri iz ploščatega železa. Ročaj ograje iz okroglih jeklenih cevi. Izdelava po detajlu.</t>
  </si>
  <si>
    <t>Izdelava dobava in montaža jeklenega ročaja fi 40 mm, vsi prelomi morajo potekati kontinuirano in s prevoji, ročaji se morajo zaključiti tako, da sona prostih koncih zaviti do tal. Antikorozijska zaščita 80 my + barvano RAL po izbiri projektanta 80 my. Pritrjanje na  na betonske zidove po detajlu - Vijaki M8 s plastičnim čepom. Vsa pritrdilna sredstva finalno barvana v istem RAL po izbiri projektanta, obvezno vgreznjene glave sider/vijakov.</t>
  </si>
  <si>
    <t>Dobava in zasaditev nizkih pokrovnic po izbiri projektanta.</t>
  </si>
  <si>
    <t>Dobava in montaža zunanjega predpražnika dimenzij 100/50 cm. Predpražnik je namenjen odstranjevanju grobe umazanije ter vlage s čevljev pred vstopom v šolo, ima dolgo življenjsko dobo, ne drsi, omogoča enostavno čiščenje in vzdrževanje. Izdelan je iz ALU okvirja ter gumiranimi in ščetkastimi prečkami. Debelina predpražnika je ca. 25 mm. Predpražnik je ugreznjen v betonski tlak. V ceni je zajeta tudi dobava in montaža ALU okvirja.</t>
  </si>
  <si>
    <r>
      <rPr>
        <sz val="10"/>
        <rFont val="Arial"/>
        <family val="2"/>
      </rPr>
      <t xml:space="preserve">Dobava in montaža betonskih peskolovov krožnega prereza s premerom 30 cm, globokega 1,0 m - tipski element vključno z izdelavo vseh priklopov (priklopa odtočne cevi) z zatesnitvijo komplet z izdelavo ležišča jaška iz betona C 12/15, deb. 10 cm in montažo betonskega pokrova </t>
    </r>
    <r>
      <rPr>
        <sz val="10"/>
        <rFont val="Arial"/>
        <family val="2"/>
      </rPr>
      <t>Ø3</t>
    </r>
    <r>
      <rPr>
        <sz val="10"/>
        <rFont val="Arial"/>
        <family val="2"/>
      </rPr>
      <t xml:space="preserve">0 cm. </t>
    </r>
  </si>
  <si>
    <t>NEPREDVIDENA DELA (5%)</t>
  </si>
  <si>
    <t>UREDITEV DVORIŠČA:</t>
  </si>
  <si>
    <t>C.</t>
  </si>
  <si>
    <t>POPUST:</t>
  </si>
  <si>
    <t>SKUPAJ S POPUSTOM:</t>
  </si>
  <si>
    <t>Strošek rizika ključa po presoji ponudnika:</t>
  </si>
  <si>
    <t xml:space="preserve">OPOMBA: naročnik bo kot merodajen upošteval ponudbeni predračun izdelan na tem popisu del! </t>
  </si>
  <si>
    <t>Datum ponudbe: ……..</t>
  </si>
  <si>
    <t>žig:</t>
  </si>
  <si>
    <t>Podpis ponudnika: ……..</t>
  </si>
  <si>
    <t>UREDITEV DVORIŠČA Z NADSTREŠNICO VHODA V ŠOLO IN V TELOVADNICO</t>
  </si>
  <si>
    <t>NADSTREŠNICA NAD VHODOM V ŠOLO:</t>
  </si>
  <si>
    <t>NADSTREŠNICA NAD VHODOM V TELOVADNICO:</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</si>
</sst>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0\ _S_I_T_-;\-* #,##0.000\ _S_I_T_-;_-* &quot;-&quot;??\ _S_I_T_-;_-@_-"/>
    <numFmt numFmtId="173" formatCode="_-* #,##0.0000\ _S_I_T_-;\-* #,##0.0000\ _S_I_T_-;_-* &quot;-&quot;??\ _S_I_T_-;_-@_-"/>
    <numFmt numFmtId="174" formatCode="_-* #,##0.00000\ _S_I_T_-;\-* #,##0.00000\ _S_I_T_-;_-* &quot;-&quot;??\ _S_I_T_-;_-@_-"/>
    <numFmt numFmtId="175" formatCode="_-* #,##0.000000\ _S_I_T_-;\-* #,##0.000000\ _S_I_T_-;_-* &quot;-&quot;??\ _S_I_T_-;_-@_-"/>
    <numFmt numFmtId="176" formatCode="_-* #,##0.0\ _S_I_T_-;\-* #,##0.0\ _S_I_T_-;_-* &quot;-&quot;??\ _S_I_T_-;_-@_-"/>
    <numFmt numFmtId="177" formatCode="&quot;Yes&quot;;&quot;Yes&quot;;&quot;No&quot;"/>
    <numFmt numFmtId="178" formatCode="&quot;True&quot;;&quot;True&quot;;&quot;False&quot;"/>
    <numFmt numFmtId="179" formatCode="&quot;On&quot;;&quot;On&quot;;&quot;Off&quot;"/>
    <numFmt numFmtId="180" formatCode="[$€-2]\ #,##0.00_);[Red]\([$€-2]\ #,##0.00\)"/>
    <numFmt numFmtId="181" formatCode="_-* #,##0.0\ &quot;SIT&quot;_-;\-* #,##0.0\ &quot;SIT&quot;_-;_-* &quot;-&quot;??\ &quot;SIT&quot;_-;_-@_-"/>
    <numFmt numFmtId="182" formatCode="#,##0.00\ [$€-1]"/>
    <numFmt numFmtId="183" formatCode="#,##0.00\ [$€-1];[Red]\-#,##0.00\ [$€-1]"/>
    <numFmt numFmtId="184" formatCode="#,##0.00\ [$EUR]"/>
    <numFmt numFmtId="185" formatCode="#,##0.000"/>
    <numFmt numFmtId="186" formatCode="#,##0.00_ ;\-#,##0.00\ "/>
    <numFmt numFmtId="187" formatCode="#,##0.00\ _S_I_T"/>
    <numFmt numFmtId="188" formatCode="0&quot;. &quot;"/>
    <numFmt numFmtId="189" formatCode="General_)"/>
    <numFmt numFmtId="190" formatCode="0.0_)"/>
    <numFmt numFmtId="191" formatCode="0.00_)"/>
    <numFmt numFmtId="192" formatCode="#,##0.0\ _S_I_T;\-#,##0.0\ _S_I_T"/>
    <numFmt numFmtId="193" formatCode="#,##0.0"/>
    <numFmt numFmtId="194" formatCode="0.0"/>
  </numFmts>
  <fonts count="62">
    <font>
      <sz val="11"/>
      <name val="Arial Narrow CE"/>
      <family val="0"/>
    </font>
    <font>
      <u val="single"/>
      <sz val="11"/>
      <color indexed="12"/>
      <name val="Arial Narrow CE"/>
      <family val="0"/>
    </font>
    <font>
      <u val="single"/>
      <sz val="11"/>
      <color indexed="36"/>
      <name val="Arial Narrow CE"/>
      <family val="0"/>
    </font>
    <font>
      <sz val="10"/>
      <name val="Arial CE"/>
      <family val="0"/>
    </font>
    <font>
      <sz val="11"/>
      <name val="Times New Roman CE"/>
      <family val="0"/>
    </font>
    <font>
      <sz val="11"/>
      <color indexed="8"/>
      <name val="Calibri"/>
      <family val="2"/>
    </font>
    <font>
      <sz val="10"/>
      <name val="ISOCPEUR"/>
      <family val="2"/>
    </font>
    <font>
      <i/>
      <sz val="8"/>
      <name val="ISOCPEUR"/>
      <family val="2"/>
    </font>
    <font>
      <i/>
      <sz val="8"/>
      <color indexed="8"/>
      <name val="ISOCPEUR"/>
      <family val="2"/>
    </font>
    <font>
      <i/>
      <sz val="10"/>
      <name val="ISOCPEUR"/>
      <family val="2"/>
    </font>
    <font>
      <i/>
      <sz val="10"/>
      <color indexed="8"/>
      <name val="ISOCPEUR"/>
      <family val="2"/>
    </font>
    <font>
      <sz val="10"/>
      <color indexed="8"/>
      <name val="ISOCPEUR"/>
      <family val="2"/>
    </font>
    <font>
      <b/>
      <sz val="10"/>
      <color indexed="8"/>
      <name val="ISOCPEUR"/>
      <family val="2"/>
    </font>
    <font>
      <b/>
      <sz val="10"/>
      <name val="ISOCPEUR"/>
      <family val="2"/>
    </font>
    <font>
      <vertAlign val="superscript"/>
      <sz val="10"/>
      <color indexed="8"/>
      <name val="ISOCPEUR"/>
      <family val="2"/>
    </font>
    <font>
      <sz val="10"/>
      <name val="Arial"/>
      <family val="2"/>
    </font>
    <font>
      <vertAlign val="superscript"/>
      <sz val="10"/>
      <name val="ISOCPEUR"/>
      <family val="2"/>
    </font>
    <font>
      <sz val="12"/>
      <name val="Courier"/>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vertAlign val="superscript"/>
      <sz val="11"/>
      <name val="Arial Narrow CE"/>
      <family val="2"/>
    </font>
    <font>
      <vertAlign val="subscript"/>
      <sz val="11"/>
      <name val="Arial Narrow CE"/>
      <family val="2"/>
    </font>
    <font>
      <b/>
      <sz val="12"/>
      <color indexed="8"/>
      <name val="ISOCPEUR"/>
      <family val="2"/>
    </font>
    <font>
      <b/>
      <sz val="12"/>
      <name val="ISOCPEUR"/>
      <family val="2"/>
    </font>
    <font>
      <b/>
      <sz val="11"/>
      <color indexed="8"/>
      <name val="ISOCPEUR"/>
      <family val="2"/>
    </font>
    <font>
      <b/>
      <sz val="11"/>
      <name val="ISOCPEUR"/>
      <family val="2"/>
    </font>
    <font>
      <sz val="11"/>
      <color indexed="8"/>
      <name val="ISOCPEUR"/>
      <family val="2"/>
    </font>
    <font>
      <sz val="11"/>
      <name val="ISOCPEUR"/>
      <family val="2"/>
    </font>
    <font>
      <sz val="10"/>
      <color indexed="63"/>
      <name val="ISOCPEUR"/>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333333"/>
      <name val="ISOCPEUR"/>
      <family val="2"/>
    </font>
    <font>
      <sz val="10"/>
      <color theme="1"/>
      <name val="ISOCPEUR"/>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bottom style="medium"/>
    </border>
    <border>
      <left/>
      <right/>
      <top style="medium"/>
      <bottom style="medium"/>
    </border>
    <border>
      <left/>
      <right/>
      <top style="thin"/>
      <bottom>
        <color indexed="63"/>
      </bottom>
    </border>
    <border>
      <left>
        <color indexed="63"/>
      </left>
      <right>
        <color indexed="63"/>
      </right>
      <top style="thin"/>
      <bottom style="double"/>
    </border>
    <border>
      <left/>
      <right/>
      <top/>
      <bottom style="thin"/>
    </border>
    <border>
      <left/>
      <right style="medium"/>
      <top style="medium"/>
      <bottom style="medium"/>
    </border>
  </borders>
  <cellStyleXfs count="26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3"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3"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43"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3"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3"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44"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4"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4"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4"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4"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4"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9" borderId="0" applyNumberFormat="0" applyBorder="0" applyAlignment="0" applyProtection="0"/>
    <xf numFmtId="0" fontId="18" fillId="31" borderId="0" applyNumberFormat="0" applyBorder="0" applyAlignment="0" applyProtection="0"/>
    <xf numFmtId="0" fontId="18" fillId="37" borderId="0" applyNumberFormat="0" applyBorder="0" applyAlignment="0" applyProtection="0"/>
    <xf numFmtId="0" fontId="31" fillId="5" borderId="0" applyNumberFormat="0" applyBorder="0" applyAlignment="0" applyProtection="0"/>
    <xf numFmtId="0" fontId="30" fillId="38" borderId="1" applyNumberFormat="0" applyAlignment="0" applyProtection="0"/>
    <xf numFmtId="0" fontId="29" fillId="39" borderId="2" applyNumberFormat="0" applyAlignment="0" applyProtection="0"/>
    <xf numFmtId="0" fontId="45" fillId="4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 fillId="0" borderId="0">
      <alignment/>
      <protection/>
    </xf>
    <xf numFmtId="0" fontId="27" fillId="0" borderId="0" applyNumberFormat="0" applyFill="0" applyBorder="0" applyAlignment="0" applyProtection="0"/>
    <xf numFmtId="0" fontId="19"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32" fillId="13" borderId="1" applyNumberFormat="0" applyAlignment="0" applyProtection="0"/>
    <xf numFmtId="0" fontId="46" fillId="41" borderId="6"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0" fillId="38" borderId="7" applyNumberFormat="0" applyAlignment="0" applyProtection="0"/>
    <xf numFmtId="0" fontId="28"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10"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50" fillId="0" borderId="11"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0" borderId="0">
      <alignment/>
      <protection/>
    </xf>
    <xf numFmtId="0" fontId="3" fillId="0" borderId="0">
      <alignment/>
      <protection/>
    </xf>
    <xf numFmtId="0" fontId="4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43" fillId="0" borderId="0">
      <alignment/>
      <protection/>
    </xf>
    <xf numFmtId="187" fontId="4" fillId="0" borderId="0">
      <alignment/>
      <protection/>
    </xf>
    <xf numFmtId="189" fontId="17" fillId="0" borderId="0">
      <alignment/>
      <protection/>
    </xf>
    <xf numFmtId="0" fontId="43" fillId="0" borderId="0">
      <alignment/>
      <protection/>
    </xf>
    <xf numFmtId="0" fontId="25" fillId="42" borderId="0" applyNumberFormat="0" applyBorder="0" applyAlignment="0" applyProtection="0"/>
    <xf numFmtId="0" fontId="51" fillId="43"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0" borderId="0">
      <alignment/>
      <protection/>
    </xf>
    <xf numFmtId="0" fontId="15" fillId="0" borderId="0">
      <alignment/>
      <protection/>
    </xf>
    <xf numFmtId="0" fontId="15" fillId="0" borderId="0" applyFill="0" applyBorder="0">
      <alignment/>
      <protection/>
    </xf>
    <xf numFmtId="0" fontId="3" fillId="44" borderId="12" applyNumberFormat="0" applyFont="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45" borderId="13"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3" fillId="44" borderId="12" applyNumberFormat="0" applyFont="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0" fillId="38" borderId="7" applyNumberFormat="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46"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4" fillId="47"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44" fillId="48"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44" fillId="4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4"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4" fillId="51"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54" fillId="0" borderId="14"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55" fillId="52" borderId="15"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29" fillId="39" borderId="2" applyNumberFormat="0" applyAlignment="0" applyProtection="0"/>
    <xf numFmtId="0" fontId="56" fillId="41" borderId="16"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30" fillId="38" borderId="1" applyNumberFormat="0" applyAlignment="0" applyProtection="0"/>
    <xf numFmtId="0" fontId="57"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1" fillId="0" borderId="0" applyNumberFormat="0" applyFill="0" applyBorder="0" applyAlignment="0" applyProtection="0"/>
    <xf numFmtId="0" fontId="33" fillId="0" borderId="1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58" fillId="54" borderId="16"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59" fillId="0" borderId="18"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33" fillId="0" borderId="17" applyNumberFormat="0" applyFill="0" applyAlignment="0" applyProtection="0"/>
    <xf numFmtId="0" fontId="26" fillId="0" borderId="0" applyNumberFormat="0" applyFill="0" applyBorder="0" applyAlignment="0" applyProtection="0"/>
  </cellStyleXfs>
  <cellXfs count="336">
    <xf numFmtId="0" fontId="0" fillId="0" borderId="0" xfId="0" applyAlignment="1">
      <alignment/>
    </xf>
    <xf numFmtId="182" fontId="6" fillId="0" borderId="0" xfId="2585" applyNumberFormat="1" applyFont="1" applyBorder="1" applyAlignment="1" applyProtection="1">
      <alignment vertical="top" wrapText="1"/>
      <protection locked="0"/>
    </xf>
    <xf numFmtId="0" fontId="6" fillId="0" borderId="0" xfId="0" applyFont="1" applyAlignment="1">
      <alignment vertical="top" wrapText="1"/>
    </xf>
    <xf numFmtId="182" fontId="6" fillId="0" borderId="0" xfId="0" applyNumberFormat="1" applyFont="1" applyBorder="1" applyAlignment="1" applyProtection="1">
      <alignment vertical="top" wrapText="1"/>
      <protection locked="0"/>
    </xf>
    <xf numFmtId="182" fontId="6" fillId="0" borderId="19" xfId="2585" applyNumberFormat="1" applyFont="1" applyBorder="1" applyAlignment="1" applyProtection="1">
      <alignment vertical="top" wrapText="1"/>
      <protection locked="0"/>
    </xf>
    <xf numFmtId="182" fontId="6" fillId="0" borderId="19" xfId="0" applyNumberFormat="1" applyFont="1" applyBorder="1" applyAlignment="1" applyProtection="1">
      <alignment vertical="top" wrapText="1"/>
      <protection locked="0"/>
    </xf>
    <xf numFmtId="182" fontId="6" fillId="0" borderId="0" xfId="2585" applyNumberFormat="1" applyFont="1" applyAlignment="1" applyProtection="1">
      <alignment vertical="top" wrapText="1"/>
      <protection locked="0"/>
    </xf>
    <xf numFmtId="182" fontId="6" fillId="0" borderId="0" xfId="0" applyNumberFormat="1" applyFont="1" applyAlignment="1" applyProtection="1">
      <alignment vertical="top" wrapText="1"/>
      <protection locked="0"/>
    </xf>
    <xf numFmtId="49" fontId="11" fillId="0" borderId="0" xfId="432" applyNumberFormat="1" applyFont="1" applyFill="1" applyBorder="1" applyAlignment="1" applyProtection="1">
      <alignment vertical="top" wrapText="1"/>
      <protection/>
    </xf>
    <xf numFmtId="0" fontId="6" fillId="0" borderId="0" xfId="437" applyNumberFormat="1" applyFont="1" applyBorder="1" applyAlignment="1" applyProtection="1">
      <alignment vertical="top" wrapText="1"/>
      <protection/>
    </xf>
    <xf numFmtId="0" fontId="6" fillId="0" borderId="0" xfId="432" applyNumberFormat="1" applyFont="1" applyBorder="1" applyAlignment="1" applyProtection="1">
      <alignment vertical="top" wrapText="1"/>
      <protection/>
    </xf>
    <xf numFmtId="0" fontId="6" fillId="0" borderId="0" xfId="455" applyNumberFormat="1" applyFont="1" applyFill="1" applyBorder="1" applyAlignment="1" applyProtection="1">
      <alignment horizontal="left" vertical="top" wrapText="1"/>
      <protection/>
    </xf>
    <xf numFmtId="0" fontId="6" fillId="0" borderId="0" xfId="428"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49" fontId="6" fillId="0" borderId="0" xfId="431" applyNumberFormat="1" applyFont="1" applyFill="1" applyBorder="1" applyAlignment="1" applyProtection="1">
      <alignment vertical="top" wrapText="1"/>
      <protection/>
    </xf>
    <xf numFmtId="49" fontId="6" fillId="0" borderId="0" xfId="427" applyNumberFormat="1" applyFont="1" applyFill="1" applyBorder="1" applyAlignment="1" applyProtection="1">
      <alignment vertical="top" wrapText="1"/>
      <protection/>
    </xf>
    <xf numFmtId="49" fontId="6" fillId="0" borderId="0" xfId="0" applyNumberFormat="1" applyFont="1" applyFill="1" applyBorder="1" applyAlignment="1" applyProtection="1">
      <alignment vertical="top" wrapText="1"/>
      <protection/>
    </xf>
    <xf numFmtId="49" fontId="11" fillId="0" borderId="0" xfId="431" applyNumberFormat="1" applyFont="1" applyFill="1" applyBorder="1" applyAlignment="1" applyProtection="1">
      <alignment vertical="top" wrapText="1"/>
      <protection/>
    </xf>
    <xf numFmtId="0" fontId="6" fillId="0" borderId="0" xfId="0" applyFont="1" applyAlignment="1">
      <alignment vertical="top" wrapText="1"/>
    </xf>
    <xf numFmtId="182" fontId="6" fillId="0" borderId="0" xfId="0" applyNumberFormat="1" applyFont="1" applyBorder="1" applyAlignment="1" applyProtection="1">
      <alignment vertical="top" wrapText="1"/>
      <protection locked="0"/>
    </xf>
    <xf numFmtId="182" fontId="6" fillId="0" borderId="0" xfId="2585" applyNumberFormat="1" applyFont="1" applyBorder="1" applyAlignment="1" applyProtection="1">
      <alignment vertical="top" wrapText="1"/>
      <protection locked="0"/>
    </xf>
    <xf numFmtId="49" fontId="11" fillId="0" borderId="0" xfId="432" applyNumberFormat="1" applyFont="1" applyFill="1" applyBorder="1" applyAlignment="1" applyProtection="1">
      <alignment vertical="top" wrapText="1"/>
      <protection/>
    </xf>
    <xf numFmtId="0" fontId="6" fillId="0" borderId="0" xfId="437" applyNumberFormat="1" applyFont="1" applyBorder="1" applyAlignment="1" applyProtection="1">
      <alignment vertical="top" wrapText="1"/>
      <protection/>
    </xf>
    <xf numFmtId="0" fontId="6" fillId="0" borderId="0" xfId="432" applyNumberFormat="1" applyFont="1" applyBorder="1" applyAlignment="1" applyProtection="1">
      <alignment vertical="top" wrapText="1"/>
      <protection/>
    </xf>
    <xf numFmtId="0" fontId="6" fillId="0" borderId="0" xfId="455" applyNumberFormat="1" applyFont="1" applyFill="1" applyBorder="1" applyAlignment="1" applyProtection="1">
      <alignment horizontal="left" vertical="top" wrapText="1"/>
      <protection/>
    </xf>
    <xf numFmtId="0" fontId="6" fillId="0" borderId="0" xfId="428" applyNumberFormat="1" applyFont="1" applyFill="1" applyBorder="1" applyAlignment="1" applyProtection="1">
      <alignment vertical="top" wrapText="1"/>
      <protection/>
    </xf>
    <xf numFmtId="4" fontId="6" fillId="0" borderId="0" xfId="0" applyNumberFormat="1" applyFont="1" applyBorder="1" applyAlignment="1" applyProtection="1">
      <alignment vertical="top" wrapText="1"/>
      <protection locked="0"/>
    </xf>
    <xf numFmtId="4" fontId="6" fillId="0" borderId="0" xfId="2585" applyNumberFormat="1" applyFont="1" applyBorder="1" applyAlignment="1" applyProtection="1">
      <alignment vertical="top" wrapText="1"/>
      <protection locked="0"/>
    </xf>
    <xf numFmtId="49" fontId="11" fillId="0" borderId="0" xfId="431" applyNumberFormat="1" applyFont="1" applyFill="1" applyBorder="1" applyAlignment="1" applyProtection="1">
      <alignment vertical="top" wrapText="1"/>
      <protection/>
    </xf>
    <xf numFmtId="49" fontId="6" fillId="0" borderId="0" xfId="431" applyNumberFormat="1" applyFont="1" applyFill="1" applyBorder="1" applyAlignment="1" applyProtection="1">
      <alignment vertical="top" wrapText="1"/>
      <protection/>
    </xf>
    <xf numFmtId="49"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49" fontId="6" fillId="0" borderId="0" xfId="427" applyNumberFormat="1" applyFont="1" applyFill="1" applyBorder="1" applyAlignment="1" applyProtection="1">
      <alignment vertical="top" wrapText="1"/>
      <protection/>
    </xf>
    <xf numFmtId="49" fontId="6" fillId="0" borderId="0" xfId="431" applyNumberFormat="1" applyFont="1" applyBorder="1" applyAlignment="1" applyProtection="1">
      <alignment vertical="top" wrapText="1"/>
      <protection/>
    </xf>
    <xf numFmtId="0" fontId="60" fillId="55" borderId="0" xfId="0" applyFont="1" applyFill="1" applyAlignment="1">
      <alignment wrapText="1"/>
    </xf>
    <xf numFmtId="0" fontId="6" fillId="0" borderId="0" xfId="0" applyFont="1" applyFill="1" applyAlignment="1" applyProtection="1">
      <alignment horizontal="justify" vertical="top" wrapText="1"/>
      <protection/>
    </xf>
    <xf numFmtId="4" fontId="6" fillId="0" borderId="19" xfId="2585" applyNumberFormat="1" applyFont="1" applyBorder="1" applyAlignment="1" applyProtection="1">
      <alignment vertical="top" wrapText="1"/>
      <protection locked="0"/>
    </xf>
    <xf numFmtId="182" fontId="6" fillId="0" borderId="0" xfId="2585" applyNumberFormat="1" applyFont="1" applyAlignment="1" applyProtection="1">
      <alignment vertical="top" wrapText="1"/>
      <protection locked="0"/>
    </xf>
    <xf numFmtId="182" fontId="6" fillId="0" borderId="0" xfId="0" applyNumberFormat="1" applyFont="1" applyAlignment="1" applyProtection="1">
      <alignment vertical="top" wrapText="1"/>
      <protection locked="0"/>
    </xf>
    <xf numFmtId="4" fontId="6" fillId="0" borderId="0" xfId="2585" applyNumberFormat="1" applyFont="1" applyBorder="1" applyAlignment="1" applyProtection="1">
      <alignment vertical="top" wrapText="1"/>
      <protection locked="0"/>
    </xf>
    <xf numFmtId="4" fontId="6" fillId="0" borderId="19" xfId="2585" applyNumberFormat="1" applyFont="1" applyBorder="1" applyAlignment="1" applyProtection="1">
      <alignment vertical="top" wrapText="1"/>
      <protection locked="0"/>
    </xf>
    <xf numFmtId="49" fontId="7" fillId="0" borderId="20" xfId="427" applyNumberFormat="1" applyFont="1" applyBorder="1" applyAlignment="1" applyProtection="1">
      <alignment horizontal="center" vertical="top" wrapText="1"/>
      <protection/>
    </xf>
    <xf numFmtId="49" fontId="7" fillId="0" borderId="20" xfId="427" applyNumberFormat="1" applyFont="1" applyBorder="1" applyAlignment="1" applyProtection="1">
      <alignment vertical="top" wrapText="1"/>
      <protection/>
    </xf>
    <xf numFmtId="4" fontId="8" fillId="0" borderId="20" xfId="427" applyNumberFormat="1" applyFont="1" applyBorder="1" applyAlignment="1" applyProtection="1">
      <alignment horizontal="center" vertical="top"/>
      <protection/>
    </xf>
    <xf numFmtId="49" fontId="6" fillId="0" borderId="0" xfId="427" applyNumberFormat="1" applyFont="1" applyBorder="1" applyAlignment="1" applyProtection="1">
      <alignment horizontal="center" vertical="top" wrapText="1"/>
      <protection/>
    </xf>
    <xf numFmtId="49" fontId="9" fillId="0" borderId="0" xfId="427" applyNumberFormat="1" applyFont="1" applyBorder="1" applyAlignment="1" applyProtection="1">
      <alignment vertical="top" wrapText="1"/>
      <protection/>
    </xf>
    <xf numFmtId="49" fontId="9" fillId="0" borderId="0" xfId="427" applyNumberFormat="1" applyFont="1" applyBorder="1" applyAlignment="1" applyProtection="1">
      <alignment horizontal="center" vertical="top" wrapText="1"/>
      <protection/>
    </xf>
    <xf numFmtId="4" fontId="10" fillId="0" borderId="0" xfId="427" applyNumberFormat="1" applyFont="1" applyBorder="1" applyAlignment="1" applyProtection="1">
      <alignment horizontal="center" vertical="top"/>
      <protection/>
    </xf>
    <xf numFmtId="49" fontId="11" fillId="0" borderId="0" xfId="427" applyNumberFormat="1" applyFont="1" applyAlignment="1" applyProtection="1">
      <alignment horizontal="center" vertical="top" wrapText="1"/>
      <protection/>
    </xf>
    <xf numFmtId="49" fontId="12" fillId="0" borderId="0" xfId="427" applyNumberFormat="1" applyFont="1" applyAlignment="1" applyProtection="1">
      <alignment vertical="top" wrapText="1"/>
      <protection/>
    </xf>
    <xf numFmtId="49" fontId="12" fillId="0" borderId="0" xfId="427" applyNumberFormat="1" applyFont="1" applyAlignment="1" applyProtection="1">
      <alignment horizontal="center" vertical="top" wrapText="1"/>
      <protection/>
    </xf>
    <xf numFmtId="4" fontId="12" fillId="0" borderId="0" xfId="427" applyNumberFormat="1" applyFont="1" applyAlignment="1" applyProtection="1">
      <alignment horizontal="right" vertical="top"/>
      <protection/>
    </xf>
    <xf numFmtId="0" fontId="6" fillId="0" borderId="0" xfId="427" applyFont="1" applyAlignment="1" applyProtection="1">
      <alignment horizontal="left"/>
      <protection/>
    </xf>
    <xf numFmtId="2" fontId="12" fillId="0" borderId="0" xfId="427" applyNumberFormat="1" applyFont="1" applyAlignment="1" applyProtection="1">
      <alignment vertical="top" wrapText="1"/>
      <protection/>
    </xf>
    <xf numFmtId="2" fontId="11" fillId="0" borderId="0" xfId="427" applyNumberFormat="1" applyFont="1" applyAlignment="1" applyProtection="1">
      <alignment horizontal="center" vertical="top" wrapText="1"/>
      <protection/>
    </xf>
    <xf numFmtId="4" fontId="11" fillId="0" borderId="0" xfId="427" applyNumberFormat="1" applyFont="1" applyAlignment="1" applyProtection="1">
      <alignment horizontal="center" vertical="top"/>
      <protection/>
    </xf>
    <xf numFmtId="49" fontId="11" fillId="0" borderId="0" xfId="427" applyNumberFormat="1" applyFont="1" applyAlignment="1" applyProtection="1">
      <alignment horizontal="left" vertical="top" wrapText="1"/>
      <protection/>
    </xf>
    <xf numFmtId="0" fontId="6" fillId="0" borderId="0" xfId="427" applyFont="1" applyProtection="1">
      <alignment/>
      <protection/>
    </xf>
    <xf numFmtId="2" fontId="11" fillId="0" borderId="0" xfId="427" applyNumberFormat="1" applyFont="1" applyAlignment="1" applyProtection="1">
      <alignment vertical="top" wrapText="1"/>
      <protection/>
    </xf>
    <xf numFmtId="49" fontId="12" fillId="0" borderId="0" xfId="427" applyNumberFormat="1" applyFont="1" applyAlignment="1" applyProtection="1">
      <alignment horizontal="left" vertical="top" wrapText="1"/>
      <protection/>
    </xf>
    <xf numFmtId="4" fontId="12" fillId="0" borderId="0" xfId="427" applyNumberFormat="1" applyFont="1" applyAlignment="1" applyProtection="1">
      <alignment horizontal="center" vertical="top"/>
      <protection/>
    </xf>
    <xf numFmtId="49" fontId="12" fillId="0" borderId="21" xfId="427" applyNumberFormat="1" applyFont="1" applyBorder="1" applyAlignment="1" applyProtection="1">
      <alignment horizontal="left" vertical="top" wrapText="1"/>
      <protection/>
    </xf>
    <xf numFmtId="2" fontId="12" fillId="0" borderId="21" xfId="427" applyNumberFormat="1" applyFont="1" applyBorder="1" applyAlignment="1" applyProtection="1">
      <alignment vertical="top" wrapText="1"/>
      <protection/>
    </xf>
    <xf numFmtId="4" fontId="12" fillId="0" borderId="21" xfId="427" applyNumberFormat="1" applyFont="1" applyBorder="1" applyAlignment="1" applyProtection="1">
      <alignment horizontal="center" vertical="top"/>
      <protection/>
    </xf>
    <xf numFmtId="4" fontId="12" fillId="0" borderId="21" xfId="427" applyNumberFormat="1" applyFont="1" applyBorder="1" applyAlignment="1" applyProtection="1">
      <alignment horizontal="right" vertical="top"/>
      <protection/>
    </xf>
    <xf numFmtId="49" fontId="12" fillId="0" borderId="0" xfId="427" applyNumberFormat="1" applyFont="1" applyBorder="1" applyAlignment="1" applyProtection="1">
      <alignment horizontal="left" vertical="top" wrapText="1"/>
      <protection/>
    </xf>
    <xf numFmtId="4" fontId="12" fillId="0" borderId="22" xfId="427" applyNumberFormat="1" applyFont="1" applyBorder="1" applyAlignment="1" applyProtection="1">
      <alignment horizontal="center" vertical="top"/>
      <protection/>
    </xf>
    <xf numFmtId="4" fontId="12" fillId="0" borderId="22" xfId="427" applyNumberFormat="1" applyFont="1" applyBorder="1" applyAlignment="1" applyProtection="1">
      <alignment horizontal="right" vertical="top"/>
      <protection/>
    </xf>
    <xf numFmtId="4" fontId="11" fillId="0" borderId="0" xfId="427" applyNumberFormat="1" applyFont="1" applyAlignment="1" applyProtection="1">
      <alignment horizontal="right" vertical="top"/>
      <protection/>
    </xf>
    <xf numFmtId="49" fontId="11" fillId="0" borderId="0" xfId="427" applyNumberFormat="1" applyFont="1" applyAlignment="1" applyProtection="1">
      <alignment vertical="top" wrapText="1"/>
      <protection/>
    </xf>
    <xf numFmtId="49" fontId="11" fillId="0" borderId="23" xfId="427" applyNumberFormat="1" applyFont="1" applyBorder="1" applyAlignment="1" applyProtection="1">
      <alignment horizontal="left" vertical="top" wrapText="1"/>
      <protection/>
    </xf>
    <xf numFmtId="4" fontId="11" fillId="0" borderId="24" xfId="427" applyNumberFormat="1" applyFont="1" applyBorder="1" applyAlignment="1" applyProtection="1">
      <alignment horizontal="right" vertical="top"/>
      <protection/>
    </xf>
    <xf numFmtId="49" fontId="11" fillId="0" borderId="0" xfId="427" applyNumberFormat="1" applyFont="1" applyBorder="1" applyAlignment="1" applyProtection="1">
      <alignment horizontal="left" vertical="top" wrapText="1"/>
      <protection/>
    </xf>
    <xf numFmtId="0" fontId="6" fillId="0" borderId="23" xfId="427" applyFont="1" applyBorder="1" applyAlignment="1" applyProtection="1">
      <alignment horizontal="left"/>
      <protection/>
    </xf>
    <xf numFmtId="0" fontId="6" fillId="0" borderId="24" xfId="427" applyFont="1" applyBorder="1" applyProtection="1">
      <alignment/>
      <protection/>
    </xf>
    <xf numFmtId="0" fontId="6" fillId="0" borderId="0" xfId="427" applyFont="1" applyBorder="1" applyAlignment="1" applyProtection="1">
      <alignment horizontal="left"/>
      <protection/>
    </xf>
    <xf numFmtId="49" fontId="12" fillId="0" borderId="0" xfId="427" applyNumberFormat="1" applyFont="1" applyBorder="1" applyAlignment="1" applyProtection="1">
      <alignment horizontal="left" vertical="top" wrapText="1" indent="1"/>
      <protection/>
    </xf>
    <xf numFmtId="0" fontId="6" fillId="0" borderId="0" xfId="427" applyFont="1" applyBorder="1" applyProtection="1">
      <alignment/>
      <protection/>
    </xf>
    <xf numFmtId="1" fontId="6" fillId="0" borderId="0" xfId="327" applyNumberFormat="1" applyFont="1" applyFill="1" applyBorder="1" applyAlignment="1" applyProtection="1">
      <alignment horizontal="left" vertical="center"/>
      <protection/>
    </xf>
    <xf numFmtId="4" fontId="6" fillId="0" borderId="0" xfId="0" applyNumberFormat="1" applyFont="1" applyBorder="1" applyAlignment="1" applyProtection="1">
      <alignment vertical="top" wrapText="1"/>
      <protection/>
    </xf>
    <xf numFmtId="4" fontId="6" fillId="0" borderId="0" xfId="0" applyNumberFormat="1" applyFont="1" applyBorder="1" applyAlignment="1" applyProtection="1">
      <alignment horizontal="center" vertical="top" wrapText="1"/>
      <protection/>
    </xf>
    <xf numFmtId="0" fontId="6" fillId="0" borderId="0" xfId="0" applyFont="1" applyAlignment="1" applyProtection="1">
      <alignment horizontal="left" vertical="top" wrapText="1"/>
      <protection/>
    </xf>
    <xf numFmtId="0" fontId="6" fillId="0" borderId="0" xfId="327" applyFont="1" applyFill="1" applyAlignment="1" applyProtection="1">
      <alignment horizontal="center" vertical="center"/>
      <protection/>
    </xf>
    <xf numFmtId="4" fontId="6" fillId="0" borderId="0" xfId="0" applyNumberFormat="1" applyFont="1" applyBorder="1" applyAlignment="1" applyProtection="1">
      <alignment horizontal="left" vertical="top" wrapText="1"/>
      <protection/>
    </xf>
    <xf numFmtId="0" fontId="6" fillId="0" borderId="0" xfId="0" applyFont="1" applyAlignment="1" applyProtection="1">
      <alignment wrapText="1"/>
      <protection/>
    </xf>
    <xf numFmtId="1" fontId="6" fillId="0" borderId="0" xfId="327" applyNumberFormat="1" applyFont="1" applyFill="1" applyBorder="1" applyAlignment="1" applyProtection="1">
      <alignment horizontal="center" vertical="center"/>
      <protection/>
    </xf>
    <xf numFmtId="176" fontId="6" fillId="0" borderId="0" xfId="2588" applyNumberFormat="1" applyFont="1" applyBorder="1" applyAlignment="1" applyProtection="1">
      <alignment horizontal="center" vertical="top" wrapText="1"/>
      <protection/>
    </xf>
    <xf numFmtId="176" fontId="6" fillId="0" borderId="0" xfId="2588" applyNumberFormat="1" applyFont="1" applyBorder="1" applyAlignment="1" applyProtection="1">
      <alignment vertical="top" wrapText="1"/>
      <protection/>
    </xf>
    <xf numFmtId="0" fontId="6" fillId="0" borderId="0" xfId="0" applyFont="1" applyAlignment="1" applyProtection="1">
      <alignment vertical="top" wrapText="1"/>
      <protection/>
    </xf>
    <xf numFmtId="0" fontId="61" fillId="0" borderId="0" xfId="0" applyFont="1" applyAlignment="1" applyProtection="1">
      <alignment vertical="top" wrapText="1"/>
      <protection/>
    </xf>
    <xf numFmtId="176" fontId="6" fillId="0" borderId="0" xfId="2588" applyNumberFormat="1" applyFont="1" applyAlignment="1" applyProtection="1">
      <alignment vertical="top" wrapText="1"/>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top"/>
      <protection/>
    </xf>
    <xf numFmtId="0" fontId="6" fillId="0" borderId="0" xfId="0" applyFont="1" applyBorder="1" applyAlignment="1" applyProtection="1">
      <alignment horizontal="left" vertical="justify"/>
      <protection/>
    </xf>
    <xf numFmtId="4" fontId="6" fillId="0" borderId="0" xfId="0" applyNumberFormat="1" applyFont="1" applyBorder="1" applyAlignment="1" applyProtection="1">
      <alignment horizontal="right" vertical="top"/>
      <protection/>
    </xf>
    <xf numFmtId="0" fontId="6" fillId="0" borderId="0" xfId="0" applyFont="1" applyBorder="1" applyAlignment="1" applyProtection="1">
      <alignment horizontal="justify" vertical="top"/>
      <protection/>
    </xf>
    <xf numFmtId="0" fontId="6" fillId="0" borderId="0" xfId="0" applyFont="1" applyAlignment="1" applyProtection="1">
      <alignment/>
      <protection/>
    </xf>
    <xf numFmtId="4" fontId="6" fillId="0" borderId="0" xfId="0" applyNumberFormat="1" applyFont="1" applyAlignment="1" applyProtection="1">
      <alignment horizontal="right"/>
      <protection/>
    </xf>
    <xf numFmtId="0" fontId="6" fillId="0" borderId="0" xfId="0" applyFont="1" applyBorder="1" applyAlignment="1" applyProtection="1">
      <alignment horizontal="justify" vertical="justify"/>
      <protection/>
    </xf>
    <xf numFmtId="0" fontId="6" fillId="0" borderId="0" xfId="0" applyFont="1" applyBorder="1" applyAlignment="1" applyProtection="1">
      <alignment horizontal="justify" vertical="distributed" wrapText="1"/>
      <protection/>
    </xf>
    <xf numFmtId="0" fontId="6" fillId="0" borderId="0" xfId="0" applyFont="1" applyBorder="1" applyAlignment="1" applyProtection="1">
      <alignment horizontal="left" vertical="distributed" wrapText="1"/>
      <protection/>
    </xf>
    <xf numFmtId="4" fontId="6" fillId="0" borderId="0" xfId="0" applyNumberFormat="1" applyFont="1" applyFill="1" applyBorder="1" applyAlignment="1" applyProtection="1">
      <alignment horizontal="right" vertical="top"/>
      <protection/>
    </xf>
    <xf numFmtId="2" fontId="11" fillId="0" borderId="0" xfId="0" applyNumberFormat="1" applyFont="1" applyBorder="1" applyAlignment="1" applyProtection="1">
      <alignment vertical="top" wrapText="1"/>
      <protection/>
    </xf>
    <xf numFmtId="0" fontId="6" fillId="0" borderId="0" xfId="0" applyFont="1" applyBorder="1" applyAlignment="1" applyProtection="1">
      <alignment horizontal="center" vertical="top" wrapText="1"/>
      <protection/>
    </xf>
    <xf numFmtId="2" fontId="6" fillId="0" borderId="0" xfId="0" applyNumberFormat="1" applyFont="1" applyAlignment="1" applyProtection="1">
      <alignment vertical="top" wrapText="1"/>
      <protection/>
    </xf>
    <xf numFmtId="182" fontId="6" fillId="0" borderId="0" xfId="2585" applyNumberFormat="1" applyFont="1" applyBorder="1" applyAlignment="1" applyProtection="1">
      <alignment horizontal="center" vertical="top" wrapText="1"/>
      <protection/>
    </xf>
    <xf numFmtId="4" fontId="6" fillId="0" borderId="0" xfId="2588" applyNumberFormat="1" applyFont="1" applyBorder="1" applyAlignment="1" applyProtection="1">
      <alignment vertical="top" wrapText="1"/>
      <protection/>
    </xf>
    <xf numFmtId="0" fontId="6" fillId="0" borderId="0" xfId="0" applyFont="1" applyBorder="1" applyAlignment="1" applyProtection="1">
      <alignment vertical="top" wrapText="1"/>
      <protection/>
    </xf>
    <xf numFmtId="176" fontId="6" fillId="0" borderId="0" xfId="2588" applyNumberFormat="1" applyFont="1" applyBorder="1" applyAlignment="1" applyProtection="1">
      <alignment horizontal="left" vertical="top" wrapText="1"/>
      <protection/>
    </xf>
    <xf numFmtId="4" fontId="11" fillId="0" borderId="19" xfId="427" applyNumberFormat="1" applyFont="1" applyBorder="1" applyAlignment="1" applyProtection="1">
      <alignment vertical="top"/>
      <protection/>
    </xf>
    <xf numFmtId="4" fontId="11" fillId="0" borderId="19" xfId="427" applyNumberFormat="1" applyFont="1" applyBorder="1" applyAlignment="1" applyProtection="1">
      <alignment horizontal="center" vertical="top"/>
      <protection/>
    </xf>
    <xf numFmtId="4" fontId="11" fillId="0" borderId="0" xfId="427" applyNumberFormat="1" applyFont="1" applyBorder="1" applyAlignment="1" applyProtection="1">
      <alignment vertical="top"/>
      <protection/>
    </xf>
    <xf numFmtId="4" fontId="11" fillId="0" borderId="0" xfId="427" applyNumberFormat="1" applyFont="1" applyBorder="1" applyAlignment="1" applyProtection="1">
      <alignment horizontal="center" vertical="top"/>
      <protection/>
    </xf>
    <xf numFmtId="2" fontId="11" fillId="0" borderId="0" xfId="427" applyNumberFormat="1" applyFont="1" applyAlignment="1" applyProtection="1">
      <alignment horizontal="left" vertical="top" wrapText="1"/>
      <protection/>
    </xf>
    <xf numFmtId="2" fontId="11" fillId="0" borderId="0" xfId="0" applyNumberFormat="1" applyFont="1" applyAlignment="1" applyProtection="1">
      <alignment vertical="top" wrapText="1"/>
      <protection/>
    </xf>
    <xf numFmtId="2" fontId="11" fillId="0" borderId="0" xfId="427" applyNumberFormat="1" applyFont="1" applyAlignment="1" applyProtection="1">
      <alignment horizontal="right" vertical="top" wrapText="1"/>
      <protection/>
    </xf>
    <xf numFmtId="2" fontId="11" fillId="0" borderId="0" xfId="454" applyNumberFormat="1" applyFont="1" applyAlignment="1" applyProtection="1">
      <alignment vertical="top" wrapText="1"/>
      <protection/>
    </xf>
    <xf numFmtId="49" fontId="11" fillId="0" borderId="0" xfId="427" applyNumberFormat="1" applyFont="1" applyAlignment="1" applyProtection="1">
      <alignment horizontal="right" vertical="top" wrapText="1"/>
      <protection/>
    </xf>
    <xf numFmtId="0" fontId="6" fillId="0" borderId="0" xfId="0" applyNumberFormat="1" applyFont="1" applyBorder="1" applyAlignment="1" applyProtection="1">
      <alignment vertical="top" wrapText="1"/>
      <protection/>
    </xf>
    <xf numFmtId="2" fontId="15" fillId="0" borderId="0" xfId="0" applyNumberFormat="1" applyFont="1" applyAlignment="1" applyProtection="1">
      <alignment wrapText="1"/>
      <protection/>
    </xf>
    <xf numFmtId="2" fontId="6" fillId="0" borderId="0" xfId="0" applyNumberFormat="1" applyFont="1" applyAlignment="1" applyProtection="1">
      <alignment wrapText="1"/>
      <protection/>
    </xf>
    <xf numFmtId="2" fontId="6" fillId="0" borderId="0" xfId="0" applyNumberFormat="1" applyFont="1" applyAlignment="1" applyProtection="1">
      <alignment horizontal="left" vertical="top" wrapText="1"/>
      <protection/>
    </xf>
    <xf numFmtId="0" fontId="11" fillId="0" borderId="0" xfId="327" applyFont="1" applyAlignment="1" applyProtection="1">
      <alignment vertical="top" wrapText="1"/>
      <protection/>
    </xf>
    <xf numFmtId="49" fontId="11" fillId="0" borderId="0" xfId="427" applyNumberFormat="1" applyFont="1" applyBorder="1" applyAlignment="1" applyProtection="1">
      <alignment horizontal="center" vertical="top" wrapText="1"/>
      <protection/>
    </xf>
    <xf numFmtId="2" fontId="11" fillId="0" borderId="0" xfId="427" applyNumberFormat="1" applyFont="1" applyBorder="1" applyAlignment="1" applyProtection="1">
      <alignment horizontal="left" vertical="top" wrapText="1"/>
      <protection/>
    </xf>
    <xf numFmtId="4" fontId="11" fillId="0" borderId="0" xfId="427" applyNumberFormat="1" applyFont="1" applyBorder="1" applyAlignment="1" applyProtection="1">
      <alignment horizontal="right" vertical="top"/>
      <protection/>
    </xf>
    <xf numFmtId="49" fontId="11" fillId="0" borderId="23" xfId="427" applyNumberFormat="1" applyFont="1" applyBorder="1" applyAlignment="1" applyProtection="1">
      <alignment horizontal="center" vertical="top" wrapText="1"/>
      <protection/>
    </xf>
    <xf numFmtId="4" fontId="11" fillId="0" borderId="19" xfId="427" applyNumberFormat="1" applyFont="1" applyBorder="1" applyAlignment="1" applyProtection="1">
      <alignment horizontal="right" vertical="top"/>
      <protection/>
    </xf>
    <xf numFmtId="2" fontId="12" fillId="0" borderId="0" xfId="427" applyNumberFormat="1" applyFont="1" applyAlignment="1" applyProtection="1">
      <alignment horizontal="center" vertical="top" wrapText="1"/>
      <protection/>
    </xf>
    <xf numFmtId="0" fontId="6" fillId="0" borderId="0" xfId="427" applyFont="1" applyAlignment="1" applyProtection="1">
      <alignment vertical="top"/>
      <protection/>
    </xf>
    <xf numFmtId="0" fontId="6" fillId="0" borderId="0" xfId="427" applyFont="1" applyAlignment="1" applyProtection="1">
      <alignment horizontal="center" vertical="top"/>
      <protection/>
    </xf>
    <xf numFmtId="2" fontId="11" fillId="56" borderId="0" xfId="427" applyNumberFormat="1" applyFont="1" applyFill="1" applyAlignment="1" applyProtection="1">
      <alignment horizontal="right" vertical="top" wrapText="1"/>
      <protection/>
    </xf>
    <xf numFmtId="2" fontId="11" fillId="0" borderId="0" xfId="427" applyNumberFormat="1" applyFont="1" applyAlignment="1" applyProtection="1">
      <alignment horizontal="left" vertical="top" wrapText="1" indent="1"/>
      <protection/>
    </xf>
    <xf numFmtId="49" fontId="11" fillId="0" borderId="0" xfId="0" applyNumberFormat="1" applyFont="1" applyAlignment="1" applyProtection="1">
      <alignment horizontal="center" vertical="top" wrapText="1"/>
      <protection/>
    </xf>
    <xf numFmtId="2" fontId="11" fillId="0" borderId="0" xfId="0" applyNumberFormat="1" applyFont="1" applyAlignment="1" applyProtection="1">
      <alignment horizontal="left" vertical="top" wrapText="1" indent="1"/>
      <protection/>
    </xf>
    <xf numFmtId="4" fontId="11" fillId="0" borderId="0" xfId="0" applyNumberFormat="1" applyFont="1" applyAlignment="1" applyProtection="1">
      <alignment horizontal="right" vertical="top"/>
      <protection/>
    </xf>
    <xf numFmtId="2" fontId="11" fillId="0" borderId="0" xfId="427" applyNumberFormat="1" applyFont="1" applyAlignment="1" applyProtection="1">
      <alignment vertical="top" wrapText="1"/>
      <protection/>
    </xf>
    <xf numFmtId="2" fontId="11" fillId="0" borderId="19" xfId="427" applyNumberFormat="1" applyFont="1" applyBorder="1" applyAlignment="1" applyProtection="1">
      <alignment horizontal="center" vertical="top" wrapText="1"/>
      <protection/>
    </xf>
    <xf numFmtId="0" fontId="6" fillId="0" borderId="19" xfId="427" applyFont="1" applyBorder="1" applyProtection="1">
      <alignment/>
      <protection/>
    </xf>
    <xf numFmtId="49" fontId="11" fillId="0" borderId="0" xfId="454" applyNumberFormat="1" applyFont="1" applyAlignment="1" applyProtection="1">
      <alignment horizontal="center" vertical="top" wrapText="1"/>
      <protection/>
    </xf>
    <xf numFmtId="2" fontId="11" fillId="0" borderId="0" xfId="454" applyNumberFormat="1" applyFont="1" applyAlignment="1" applyProtection="1">
      <alignment horizontal="left" vertical="top" wrapText="1" indent="1"/>
      <protection/>
    </xf>
    <xf numFmtId="4" fontId="11" fillId="0" borderId="0" xfId="454" applyNumberFormat="1" applyFont="1" applyAlignment="1" applyProtection="1">
      <alignment horizontal="right" vertical="top"/>
      <protection/>
    </xf>
    <xf numFmtId="49" fontId="6" fillId="0" borderId="0" xfId="0" applyNumberFormat="1" applyFont="1" applyAlignment="1" applyProtection="1">
      <alignment horizontal="center" vertical="top" wrapText="1"/>
      <protection/>
    </xf>
    <xf numFmtId="2" fontId="11" fillId="0" borderId="0" xfId="0" applyNumberFormat="1" applyFont="1" applyAlignment="1" applyProtection="1">
      <alignment horizontal="left" vertical="top" wrapText="1"/>
      <protection/>
    </xf>
    <xf numFmtId="49" fontId="11" fillId="0" borderId="0" xfId="0" applyNumberFormat="1" applyFont="1" applyAlignment="1" applyProtection="1">
      <alignment horizontal="right" vertical="top" wrapText="1"/>
      <protection/>
    </xf>
    <xf numFmtId="0" fontId="6" fillId="0" borderId="0" xfId="0" applyNumberFormat="1" applyFont="1" applyAlignment="1" applyProtection="1">
      <alignment horizontal="left" vertical="top" wrapText="1" shrinkToFit="1"/>
      <protection/>
    </xf>
    <xf numFmtId="49" fontId="11" fillId="0" borderId="25" xfId="427" applyNumberFormat="1" applyFont="1" applyBorder="1" applyAlignment="1" applyProtection="1">
      <alignment horizontal="center" vertical="top" wrapText="1"/>
      <protection/>
    </xf>
    <xf numFmtId="2" fontId="11" fillId="0" borderId="25" xfId="427" applyNumberFormat="1" applyFont="1" applyBorder="1" applyAlignment="1" applyProtection="1">
      <alignment vertical="top" wrapText="1"/>
      <protection/>
    </xf>
    <xf numFmtId="2" fontId="11" fillId="0" borderId="25" xfId="427" applyNumberFormat="1" applyFont="1" applyBorder="1" applyAlignment="1" applyProtection="1">
      <alignment horizontal="center" vertical="top" wrapText="1"/>
      <protection/>
    </xf>
    <xf numFmtId="4" fontId="11" fillId="0" borderId="25" xfId="427" applyNumberFormat="1" applyFont="1" applyBorder="1" applyAlignment="1" applyProtection="1">
      <alignment horizontal="right" vertical="top"/>
      <protection/>
    </xf>
    <xf numFmtId="4" fontId="11" fillId="0" borderId="0" xfId="427" applyNumberFormat="1" applyFont="1" applyAlignment="1" applyProtection="1">
      <alignment horizontal="left" vertical="top"/>
      <protection/>
    </xf>
    <xf numFmtId="4" fontId="11" fillId="0" borderId="0" xfId="427" applyNumberFormat="1" applyFont="1" applyAlignment="1" applyProtection="1">
      <alignment vertical="top"/>
      <protection/>
    </xf>
    <xf numFmtId="49" fontId="11" fillId="56" borderId="0" xfId="427" applyNumberFormat="1" applyFont="1" applyFill="1" applyAlignment="1" applyProtection="1">
      <alignment horizontal="center" vertical="top" wrapText="1"/>
      <protection/>
    </xf>
    <xf numFmtId="4" fontId="11" fillId="56" borderId="0" xfId="427" applyNumberFormat="1" applyFont="1" applyFill="1" applyAlignment="1" applyProtection="1">
      <alignment horizontal="right" vertical="top" wrapText="1"/>
      <protection/>
    </xf>
    <xf numFmtId="4" fontId="6" fillId="0" borderId="0" xfId="427" applyNumberFormat="1" applyFont="1" applyAlignment="1" applyProtection="1">
      <alignment vertical="top"/>
      <protection/>
    </xf>
    <xf numFmtId="0" fontId="6" fillId="0" borderId="0" xfId="427" applyFont="1" applyFill="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176" fontId="6" fillId="0" borderId="19" xfId="2588" applyNumberFormat="1" applyFont="1" applyBorder="1" applyAlignment="1" applyProtection="1">
      <alignment vertical="top" wrapText="1"/>
      <protection/>
    </xf>
    <xf numFmtId="4" fontId="6" fillId="0" borderId="19" xfId="2588" applyNumberFormat="1" applyFont="1" applyBorder="1" applyAlignment="1" applyProtection="1">
      <alignment vertical="top" wrapText="1"/>
      <protection/>
    </xf>
    <xf numFmtId="4" fontId="8" fillId="0" borderId="20" xfId="427" applyNumberFormat="1" applyFont="1" applyBorder="1" applyAlignment="1" applyProtection="1">
      <alignment horizontal="center" vertical="top"/>
      <protection locked="0"/>
    </xf>
    <xf numFmtId="4" fontId="7" fillId="0" borderId="20" xfId="427" applyNumberFormat="1" applyFont="1" applyBorder="1" applyAlignment="1" applyProtection="1">
      <alignment horizontal="center" vertical="top"/>
      <protection locked="0"/>
    </xf>
    <xf numFmtId="4" fontId="10" fillId="0" borderId="0" xfId="427" applyNumberFormat="1" applyFont="1" applyBorder="1" applyAlignment="1" applyProtection="1">
      <alignment horizontal="center" vertical="top"/>
      <protection locked="0"/>
    </xf>
    <xf numFmtId="4" fontId="9" fillId="0" borderId="0" xfId="427" applyNumberFormat="1" applyFont="1" applyBorder="1" applyAlignment="1" applyProtection="1">
      <alignment horizontal="left" vertical="top"/>
      <protection locked="0"/>
    </xf>
    <xf numFmtId="0" fontId="6" fillId="0" borderId="0" xfId="427" applyFont="1" applyProtection="1">
      <alignment/>
      <protection locked="0"/>
    </xf>
    <xf numFmtId="4" fontId="13" fillId="0" borderId="0" xfId="427" applyNumberFormat="1" applyFont="1" applyAlignment="1" applyProtection="1">
      <alignment horizontal="right" vertical="top"/>
      <protection locked="0"/>
    </xf>
    <xf numFmtId="0" fontId="13" fillId="0" borderId="0" xfId="427" applyFont="1" applyProtection="1">
      <alignment/>
      <protection locked="0"/>
    </xf>
    <xf numFmtId="4" fontId="13" fillId="0" borderId="21" xfId="427" applyNumberFormat="1" applyFont="1" applyBorder="1" applyAlignment="1" applyProtection="1">
      <alignment horizontal="right" vertical="top"/>
      <protection locked="0"/>
    </xf>
    <xf numFmtId="4" fontId="13" fillId="0" borderId="22" xfId="427" applyNumberFormat="1" applyFont="1" applyBorder="1" applyAlignment="1" applyProtection="1">
      <alignment horizontal="right" vertical="top"/>
      <protection locked="0"/>
    </xf>
    <xf numFmtId="4" fontId="6" fillId="0" borderId="0" xfId="427" applyNumberFormat="1" applyFont="1" applyAlignment="1" applyProtection="1">
      <alignment horizontal="right" vertical="top"/>
      <protection locked="0"/>
    </xf>
    <xf numFmtId="4" fontId="6" fillId="0" borderId="24" xfId="427" applyNumberFormat="1" applyFont="1" applyBorder="1" applyAlignment="1" applyProtection="1">
      <alignment horizontal="right" vertical="top"/>
      <protection locked="0"/>
    </xf>
    <xf numFmtId="4" fontId="6" fillId="0" borderId="24" xfId="427" applyNumberFormat="1" applyFont="1" applyBorder="1" applyProtection="1">
      <alignment/>
      <protection locked="0"/>
    </xf>
    <xf numFmtId="4" fontId="13" fillId="0" borderId="0" xfId="427" applyNumberFormat="1" applyFont="1" applyBorder="1" applyProtection="1">
      <alignment/>
      <protection locked="0"/>
    </xf>
    <xf numFmtId="0" fontId="6" fillId="0" borderId="0" xfId="0" applyFont="1" applyAlignment="1" applyProtection="1">
      <alignment horizontal="left" vertical="top" wrapText="1"/>
      <protection locked="0"/>
    </xf>
    <xf numFmtId="4" fontId="6" fillId="0" borderId="0" xfId="0" applyNumberFormat="1" applyFont="1" applyBorder="1" applyAlignment="1" applyProtection="1">
      <alignment horizontal="left" vertical="top" wrapText="1"/>
      <protection locked="0"/>
    </xf>
    <xf numFmtId="4" fontId="6" fillId="0" borderId="19" xfId="427" applyNumberFormat="1" applyFont="1" applyBorder="1" applyAlignment="1" applyProtection="1">
      <alignment horizontal="right" vertical="top"/>
      <protection locked="0"/>
    </xf>
    <xf numFmtId="4" fontId="6" fillId="0" borderId="0" xfId="427" applyNumberFormat="1" applyFont="1" applyBorder="1" applyAlignment="1" applyProtection="1">
      <alignment horizontal="right" vertical="top"/>
      <protection locked="0"/>
    </xf>
    <xf numFmtId="4" fontId="6" fillId="0" borderId="0" xfId="427" applyNumberFormat="1" applyFont="1" applyBorder="1" applyAlignment="1" applyProtection="1">
      <alignment vertical="top"/>
      <protection locked="0"/>
    </xf>
    <xf numFmtId="0" fontId="6" fillId="0" borderId="0" xfId="427" applyFont="1" applyAlignment="1" applyProtection="1">
      <alignment vertical="top"/>
      <protection locked="0"/>
    </xf>
    <xf numFmtId="4" fontId="6" fillId="0" borderId="0" xfId="427" applyNumberFormat="1" applyFont="1" applyAlignment="1" applyProtection="1">
      <alignment vertical="top"/>
      <protection locked="0"/>
    </xf>
    <xf numFmtId="2" fontId="11" fillId="56" borderId="0" xfId="427" applyNumberFormat="1" applyFont="1" applyFill="1" applyAlignment="1" applyProtection="1">
      <alignment horizontal="right" vertical="top" wrapText="1"/>
      <protection locked="0"/>
    </xf>
    <xf numFmtId="4" fontId="11" fillId="0" borderId="0" xfId="427" applyNumberFormat="1" applyFont="1" applyAlignment="1" applyProtection="1">
      <alignment horizontal="left" vertical="top" wrapText="1" indent="1"/>
      <protection locked="0"/>
    </xf>
    <xf numFmtId="2" fontId="11" fillId="0" borderId="0" xfId="427" applyNumberFormat="1" applyFont="1" applyAlignment="1" applyProtection="1">
      <alignment horizontal="left" vertical="top" wrapText="1" indent="1"/>
      <protection locked="0"/>
    </xf>
    <xf numFmtId="2" fontId="11" fillId="0" borderId="0" xfId="427" applyNumberFormat="1" applyFont="1" applyAlignment="1" applyProtection="1">
      <alignment vertical="top" wrapText="1"/>
      <protection locked="0"/>
    </xf>
    <xf numFmtId="0" fontId="6" fillId="0" borderId="19" xfId="427" applyFont="1" applyBorder="1" applyProtection="1">
      <alignment/>
      <protection locked="0"/>
    </xf>
    <xf numFmtId="4" fontId="12" fillId="0" borderId="0" xfId="427" applyNumberFormat="1" applyFont="1" applyAlignment="1" applyProtection="1">
      <alignment horizontal="right" vertical="top"/>
      <protection locked="0"/>
    </xf>
    <xf numFmtId="4" fontId="11" fillId="0" borderId="0" xfId="454" applyNumberFormat="1" applyFont="1" applyAlignment="1" applyProtection="1">
      <alignment horizontal="right" vertical="top"/>
      <protection locked="0"/>
    </xf>
    <xf numFmtId="4" fontId="11" fillId="0" borderId="0" xfId="0" applyNumberFormat="1" applyFont="1" applyAlignment="1" applyProtection="1">
      <alignment horizontal="right" vertical="top"/>
      <protection locked="0"/>
    </xf>
    <xf numFmtId="4" fontId="11" fillId="0" borderId="25" xfId="427" applyNumberFormat="1" applyFont="1" applyBorder="1" applyAlignment="1" applyProtection="1">
      <alignment horizontal="right" vertical="top"/>
      <protection locked="0"/>
    </xf>
    <xf numFmtId="4" fontId="6" fillId="0" borderId="25" xfId="427" applyNumberFormat="1" applyFont="1" applyBorder="1" applyAlignment="1" applyProtection="1">
      <alignment horizontal="right" vertical="top"/>
      <protection locked="0"/>
    </xf>
    <xf numFmtId="49" fontId="7" fillId="0" borderId="20" xfId="427" applyNumberFormat="1" applyFont="1" applyBorder="1" applyAlignment="1" applyProtection="1">
      <alignment horizontal="center" vertical="top" wrapText="1"/>
      <protection/>
    </xf>
    <xf numFmtId="49" fontId="7" fillId="0" borderId="20" xfId="427" applyNumberFormat="1" applyFont="1" applyBorder="1" applyAlignment="1" applyProtection="1">
      <alignment vertical="top" wrapText="1"/>
      <protection/>
    </xf>
    <xf numFmtId="4" fontId="8" fillId="0" borderId="20" xfId="427" applyNumberFormat="1" applyFont="1" applyBorder="1" applyAlignment="1" applyProtection="1">
      <alignment horizontal="center" vertical="top"/>
      <protection/>
    </xf>
    <xf numFmtId="49" fontId="6" fillId="0" borderId="0" xfId="427" applyNumberFormat="1" applyFont="1" applyBorder="1" applyAlignment="1" applyProtection="1">
      <alignment horizontal="center" vertical="top" wrapText="1"/>
      <protection/>
    </xf>
    <xf numFmtId="49" fontId="9" fillId="0" borderId="0" xfId="427" applyNumberFormat="1" applyFont="1" applyBorder="1" applyAlignment="1" applyProtection="1">
      <alignment vertical="top" wrapText="1"/>
      <protection/>
    </xf>
    <xf numFmtId="49" fontId="9" fillId="0" borderId="0" xfId="427" applyNumberFormat="1" applyFont="1" applyBorder="1" applyAlignment="1" applyProtection="1">
      <alignment horizontal="center" vertical="top" wrapText="1"/>
      <protection/>
    </xf>
    <xf numFmtId="4" fontId="10" fillId="0" borderId="0" xfId="427" applyNumberFormat="1" applyFont="1" applyBorder="1" applyAlignment="1" applyProtection="1">
      <alignment horizontal="center" vertical="top"/>
      <protection/>
    </xf>
    <xf numFmtId="49" fontId="11" fillId="0" borderId="0" xfId="427" applyNumberFormat="1" applyFont="1" applyAlignment="1" applyProtection="1">
      <alignment horizontal="center" vertical="top" wrapText="1"/>
      <protection/>
    </xf>
    <xf numFmtId="49" fontId="12" fillId="0" borderId="0" xfId="427" applyNumberFormat="1" applyFont="1" applyAlignment="1" applyProtection="1">
      <alignment vertical="top" wrapText="1"/>
      <protection/>
    </xf>
    <xf numFmtId="49" fontId="12" fillId="0" borderId="0" xfId="427" applyNumberFormat="1" applyFont="1" applyAlignment="1" applyProtection="1">
      <alignment horizontal="center" vertical="top" wrapText="1"/>
      <protection/>
    </xf>
    <xf numFmtId="4" fontId="12" fillId="0" borderId="0" xfId="427" applyNumberFormat="1" applyFont="1" applyAlignment="1" applyProtection="1">
      <alignment horizontal="right" vertical="top"/>
      <protection/>
    </xf>
    <xf numFmtId="0" fontId="6" fillId="0" borderId="0" xfId="427" applyFont="1" applyAlignment="1" applyProtection="1">
      <alignment horizontal="left"/>
      <protection/>
    </xf>
    <xf numFmtId="2" fontId="12" fillId="0" borderId="0" xfId="427" applyNumberFormat="1" applyFont="1" applyAlignment="1" applyProtection="1">
      <alignment vertical="top" wrapText="1"/>
      <protection/>
    </xf>
    <xf numFmtId="2" fontId="11" fillId="0" borderId="0" xfId="427" applyNumberFormat="1" applyFont="1" applyAlignment="1" applyProtection="1">
      <alignment horizontal="center" vertical="top" wrapText="1"/>
      <protection/>
    </xf>
    <xf numFmtId="4" fontId="11" fillId="0" borderId="0" xfId="427" applyNumberFormat="1" applyFont="1" applyAlignment="1" applyProtection="1">
      <alignment horizontal="center" vertical="top"/>
      <protection/>
    </xf>
    <xf numFmtId="49" fontId="11" fillId="0" borderId="0" xfId="427" applyNumberFormat="1" applyFont="1" applyAlignment="1" applyProtection="1">
      <alignment horizontal="left" vertical="top" wrapText="1"/>
      <protection/>
    </xf>
    <xf numFmtId="0" fontId="6" fillId="0" borderId="0" xfId="427" applyFont="1" applyProtection="1">
      <alignment/>
      <protection/>
    </xf>
    <xf numFmtId="49" fontId="12" fillId="0" borderId="0" xfId="427" applyNumberFormat="1" applyFont="1" applyAlignment="1" applyProtection="1">
      <alignment horizontal="left" vertical="top" wrapText="1"/>
      <protection/>
    </xf>
    <xf numFmtId="4" fontId="12" fillId="0" borderId="0" xfId="427" applyNumberFormat="1" applyFont="1" applyAlignment="1" applyProtection="1">
      <alignment horizontal="center" vertical="top"/>
      <protection/>
    </xf>
    <xf numFmtId="49" fontId="12" fillId="0" borderId="21" xfId="427" applyNumberFormat="1" applyFont="1" applyBorder="1" applyAlignment="1" applyProtection="1">
      <alignment horizontal="left" vertical="top" wrapText="1"/>
      <protection/>
    </xf>
    <xf numFmtId="2" fontId="12" fillId="0" borderId="21" xfId="427" applyNumberFormat="1" applyFont="1" applyBorder="1" applyAlignment="1" applyProtection="1">
      <alignment vertical="top" wrapText="1"/>
      <protection/>
    </xf>
    <xf numFmtId="4" fontId="12" fillId="0" borderId="21" xfId="427" applyNumberFormat="1" applyFont="1" applyBorder="1" applyAlignment="1" applyProtection="1">
      <alignment horizontal="center" vertical="top"/>
      <protection/>
    </xf>
    <xf numFmtId="4" fontId="12" fillId="0" borderId="21" xfId="427" applyNumberFormat="1" applyFont="1" applyBorder="1" applyAlignment="1" applyProtection="1">
      <alignment horizontal="right" vertical="top"/>
      <protection/>
    </xf>
    <xf numFmtId="49" fontId="12" fillId="0" borderId="0" xfId="427" applyNumberFormat="1" applyFont="1" applyBorder="1" applyAlignment="1" applyProtection="1">
      <alignment horizontal="left" vertical="top" wrapText="1"/>
      <protection/>
    </xf>
    <xf numFmtId="2" fontId="12" fillId="0" borderId="22" xfId="427" applyNumberFormat="1" applyFont="1" applyBorder="1" applyAlignment="1" applyProtection="1">
      <alignment vertical="top" wrapText="1"/>
      <protection/>
    </xf>
    <xf numFmtId="4" fontId="12" fillId="0" borderId="22" xfId="427" applyNumberFormat="1" applyFont="1" applyBorder="1" applyAlignment="1" applyProtection="1">
      <alignment horizontal="center" vertical="top"/>
      <protection/>
    </xf>
    <xf numFmtId="4" fontId="12" fillId="0" borderId="22" xfId="427" applyNumberFormat="1" applyFont="1" applyBorder="1" applyAlignment="1" applyProtection="1">
      <alignment horizontal="right" vertical="top"/>
      <protection/>
    </xf>
    <xf numFmtId="49" fontId="11" fillId="0" borderId="0" xfId="427" applyNumberFormat="1" applyFont="1" applyAlignment="1" applyProtection="1">
      <alignment vertical="top" wrapText="1"/>
      <protection/>
    </xf>
    <xf numFmtId="4" fontId="11" fillId="0" borderId="0" xfId="427" applyNumberFormat="1" applyFont="1" applyAlignment="1" applyProtection="1">
      <alignment horizontal="right" vertical="top"/>
      <protection/>
    </xf>
    <xf numFmtId="0" fontId="6" fillId="0" borderId="23" xfId="427" applyFont="1" applyBorder="1" applyAlignment="1" applyProtection="1">
      <alignment horizontal="left"/>
      <protection/>
    </xf>
    <xf numFmtId="49" fontId="11" fillId="0" borderId="24" xfId="427" applyNumberFormat="1" applyFont="1" applyBorder="1" applyAlignment="1" applyProtection="1">
      <alignment vertical="top" wrapText="1"/>
      <protection/>
    </xf>
    <xf numFmtId="0" fontId="6" fillId="0" borderId="24" xfId="427" applyFont="1" applyBorder="1" applyProtection="1">
      <alignment/>
      <protection/>
    </xf>
    <xf numFmtId="0" fontId="6" fillId="0" borderId="0" xfId="427" applyFont="1" applyBorder="1" applyAlignment="1" applyProtection="1">
      <alignment horizontal="left"/>
      <protection/>
    </xf>
    <xf numFmtId="49" fontId="12" fillId="0" borderId="0" xfId="427" applyNumberFormat="1" applyFont="1" applyBorder="1" applyAlignment="1" applyProtection="1">
      <alignment horizontal="left" vertical="top" wrapText="1" indent="1"/>
      <protection/>
    </xf>
    <xf numFmtId="0" fontId="6" fillId="0" borderId="0" xfId="427" applyFont="1" applyBorder="1" applyProtection="1">
      <alignment/>
      <protection/>
    </xf>
    <xf numFmtId="1" fontId="6" fillId="0" borderId="0" xfId="327" applyNumberFormat="1" applyFont="1" applyFill="1" applyBorder="1" applyAlignment="1" applyProtection="1">
      <alignment horizontal="left" vertical="center"/>
      <protection/>
    </xf>
    <xf numFmtId="4" fontId="6" fillId="0" borderId="0" xfId="0" applyNumberFormat="1" applyFont="1" applyBorder="1" applyAlignment="1" applyProtection="1">
      <alignment vertical="top" wrapText="1"/>
      <protection/>
    </xf>
    <xf numFmtId="4" fontId="6" fillId="0" borderId="0" xfId="0" applyNumberFormat="1" applyFont="1" applyBorder="1" applyAlignment="1" applyProtection="1">
      <alignment horizontal="center" vertical="top" wrapText="1"/>
      <protection/>
    </xf>
    <xf numFmtId="0" fontId="6" fillId="0" borderId="0" xfId="0" applyFont="1" applyAlignment="1" applyProtection="1">
      <alignment horizontal="left" vertical="top" wrapText="1"/>
      <protection/>
    </xf>
    <xf numFmtId="0" fontId="6" fillId="0" borderId="0" xfId="327" applyFont="1" applyFill="1" applyAlignment="1" applyProtection="1">
      <alignment horizontal="center" vertical="center"/>
      <protection/>
    </xf>
    <xf numFmtId="4" fontId="6" fillId="0" borderId="0" xfId="0" applyNumberFormat="1" applyFont="1" applyBorder="1" applyAlignment="1" applyProtection="1">
      <alignment horizontal="left" vertical="top" wrapText="1"/>
      <protection/>
    </xf>
    <xf numFmtId="0" fontId="6" fillId="0" borderId="0" xfId="0" applyFont="1" applyAlignment="1" applyProtection="1">
      <alignment wrapText="1"/>
      <protection/>
    </xf>
    <xf numFmtId="1" fontId="6" fillId="0" borderId="0" xfId="327" applyNumberFormat="1" applyFont="1" applyFill="1" applyBorder="1" applyAlignment="1" applyProtection="1">
      <alignment horizontal="center" vertical="center"/>
      <protection/>
    </xf>
    <xf numFmtId="176" fontId="6" fillId="0" borderId="0" xfId="2588" applyNumberFormat="1" applyFont="1" applyBorder="1" applyAlignment="1" applyProtection="1">
      <alignment horizontal="center" vertical="top" wrapText="1"/>
      <protection/>
    </xf>
    <xf numFmtId="176" fontId="6" fillId="0" borderId="0" xfId="2588" applyNumberFormat="1" applyFont="1" applyBorder="1" applyAlignment="1" applyProtection="1">
      <alignment vertical="top" wrapText="1"/>
      <protection/>
    </xf>
    <xf numFmtId="0" fontId="6" fillId="0" borderId="0" xfId="0" applyFont="1" applyAlignment="1" applyProtection="1">
      <alignment vertical="top" wrapText="1"/>
      <protection/>
    </xf>
    <xf numFmtId="176" fontId="6" fillId="0" borderId="0" xfId="2588" applyNumberFormat="1" applyFont="1" applyAlignment="1" applyProtection="1">
      <alignment vertical="top" wrapText="1"/>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vertical="top" wrapText="1"/>
      <protection/>
    </xf>
    <xf numFmtId="4" fontId="11" fillId="0" borderId="0" xfId="427" applyNumberFormat="1" applyFont="1" applyAlignment="1" applyProtection="1">
      <alignment horizontal="left" vertical="top"/>
      <protection/>
    </xf>
    <xf numFmtId="0" fontId="6" fillId="0" borderId="0" xfId="427" applyFont="1" applyAlignment="1" applyProtection="1">
      <alignment vertical="top"/>
      <protection/>
    </xf>
    <xf numFmtId="4" fontId="11" fillId="0" borderId="0" xfId="427" applyNumberFormat="1" applyFont="1" applyAlignment="1" applyProtection="1">
      <alignment vertical="top"/>
      <protection/>
    </xf>
    <xf numFmtId="49" fontId="11" fillId="56" borderId="0" xfId="427" applyNumberFormat="1" applyFont="1" applyFill="1" applyAlignment="1" applyProtection="1">
      <alignment horizontal="center" vertical="top" wrapText="1"/>
      <protection/>
    </xf>
    <xf numFmtId="2" fontId="6" fillId="0" borderId="0" xfId="0" applyNumberFormat="1" applyFont="1" applyAlignment="1" applyProtection="1">
      <alignment vertical="top" wrapText="1"/>
      <protection/>
    </xf>
    <xf numFmtId="49" fontId="11" fillId="0" borderId="0" xfId="427" applyNumberFormat="1" applyFont="1" applyAlignment="1" applyProtection="1">
      <alignment horizontal="right" vertical="top" wrapText="1"/>
      <protection/>
    </xf>
    <xf numFmtId="2" fontId="11" fillId="0" borderId="0" xfId="0" applyNumberFormat="1" applyFont="1" applyAlignment="1" applyProtection="1">
      <alignment vertical="top" wrapText="1"/>
      <protection/>
    </xf>
    <xf numFmtId="2" fontId="11" fillId="56" borderId="0" xfId="427" applyNumberFormat="1" applyFont="1" applyFill="1" applyAlignment="1" applyProtection="1">
      <alignment horizontal="right" vertical="top" wrapText="1"/>
      <protection/>
    </xf>
    <xf numFmtId="49" fontId="11" fillId="0" borderId="0" xfId="0" applyNumberFormat="1" applyFont="1" applyAlignment="1" applyProtection="1">
      <alignment vertical="top" wrapText="1"/>
      <protection/>
    </xf>
    <xf numFmtId="0" fontId="6" fillId="0" borderId="23" xfId="0" applyFont="1" applyBorder="1" applyAlignment="1" applyProtection="1">
      <alignment horizontal="left" vertical="top" wrapText="1"/>
      <protection/>
    </xf>
    <xf numFmtId="0" fontId="6" fillId="0" borderId="19" xfId="0" applyFont="1" applyBorder="1" applyAlignment="1" applyProtection="1">
      <alignment vertical="top" wrapText="1"/>
      <protection/>
    </xf>
    <xf numFmtId="176" fontId="6" fillId="0" borderId="19" xfId="2588" applyNumberFormat="1" applyFont="1" applyBorder="1" applyAlignment="1" applyProtection="1">
      <alignment vertical="top" wrapText="1"/>
      <protection/>
    </xf>
    <xf numFmtId="4" fontId="8" fillId="0" borderId="20" xfId="427" applyNumberFormat="1" applyFont="1" applyBorder="1" applyAlignment="1" applyProtection="1">
      <alignment horizontal="center" vertical="top"/>
      <protection locked="0"/>
    </xf>
    <xf numFmtId="4" fontId="7" fillId="0" borderId="20" xfId="427" applyNumberFormat="1" applyFont="1" applyBorder="1" applyAlignment="1" applyProtection="1">
      <alignment horizontal="center" vertical="top"/>
      <protection locked="0"/>
    </xf>
    <xf numFmtId="4" fontId="10" fillId="0" borderId="0" xfId="427" applyNumberFormat="1" applyFont="1" applyBorder="1" applyAlignment="1" applyProtection="1">
      <alignment horizontal="center" vertical="top"/>
      <protection locked="0"/>
    </xf>
    <xf numFmtId="4" fontId="9" fillId="0" borderId="0" xfId="427" applyNumberFormat="1" applyFont="1" applyBorder="1" applyAlignment="1" applyProtection="1">
      <alignment horizontal="left" vertical="top"/>
      <protection locked="0"/>
    </xf>
    <xf numFmtId="0" fontId="6" fillId="0" borderId="0" xfId="427" applyFont="1" applyProtection="1">
      <alignment/>
      <protection locked="0"/>
    </xf>
    <xf numFmtId="4" fontId="13" fillId="0" borderId="0" xfId="427" applyNumberFormat="1" applyFont="1" applyAlignment="1" applyProtection="1">
      <alignment horizontal="right" vertical="top"/>
      <protection locked="0"/>
    </xf>
    <xf numFmtId="0" fontId="13" fillId="0" borderId="0" xfId="427" applyFont="1" applyProtection="1">
      <alignment/>
      <protection locked="0"/>
    </xf>
    <xf numFmtId="4" fontId="13" fillId="0" borderId="0" xfId="427" applyNumberFormat="1" applyFont="1" applyProtection="1">
      <alignment/>
      <protection locked="0"/>
    </xf>
    <xf numFmtId="4" fontId="13" fillId="0" borderId="21" xfId="427" applyNumberFormat="1" applyFont="1" applyBorder="1" applyAlignment="1" applyProtection="1">
      <alignment horizontal="right" vertical="top"/>
      <protection locked="0"/>
    </xf>
    <xf numFmtId="4" fontId="13" fillId="0" borderId="21" xfId="427" applyNumberFormat="1" applyFont="1" applyBorder="1" applyProtection="1">
      <alignment/>
      <protection locked="0"/>
    </xf>
    <xf numFmtId="4" fontId="13" fillId="0" borderId="22" xfId="427" applyNumberFormat="1" applyFont="1" applyBorder="1" applyAlignment="1" applyProtection="1">
      <alignment horizontal="right" vertical="top"/>
      <protection locked="0"/>
    </xf>
    <xf numFmtId="4" fontId="13" fillId="0" borderId="26" xfId="427" applyNumberFormat="1" applyFont="1" applyBorder="1" applyProtection="1">
      <alignment/>
      <protection locked="0"/>
    </xf>
    <xf numFmtId="4" fontId="6" fillId="0" borderId="0" xfId="427" applyNumberFormat="1" applyFont="1" applyAlignment="1" applyProtection="1">
      <alignment horizontal="right" vertical="top"/>
      <protection locked="0"/>
    </xf>
    <xf numFmtId="4" fontId="6" fillId="0" borderId="0" xfId="427" applyNumberFormat="1" applyFont="1" applyProtection="1">
      <alignment/>
      <protection locked="0"/>
    </xf>
    <xf numFmtId="4" fontId="6" fillId="0" borderId="24" xfId="427" applyNumberFormat="1" applyFont="1" applyBorder="1" applyProtection="1">
      <alignment/>
      <protection locked="0"/>
    </xf>
    <xf numFmtId="4" fontId="13" fillId="0" borderId="0" xfId="427" applyNumberFormat="1" applyFont="1" applyBorder="1" applyProtection="1">
      <alignment/>
      <protection locked="0"/>
    </xf>
    <xf numFmtId="4" fontId="6" fillId="0" borderId="0" xfId="0" applyNumberFormat="1" applyFont="1" applyBorder="1" applyAlignment="1" applyProtection="1">
      <alignment vertical="top" wrapText="1"/>
      <protection locked="0"/>
    </xf>
    <xf numFmtId="0" fontId="6" fillId="0" borderId="0" xfId="0" applyFont="1" applyAlignment="1" applyProtection="1">
      <alignment horizontal="left" vertical="top" wrapText="1"/>
      <protection locked="0"/>
    </xf>
    <xf numFmtId="4" fontId="6" fillId="0" borderId="0" xfId="0" applyNumberFormat="1" applyFont="1" applyBorder="1" applyAlignment="1" applyProtection="1">
      <alignment horizontal="left" vertical="top" wrapText="1"/>
      <protection locked="0"/>
    </xf>
    <xf numFmtId="0" fontId="6" fillId="0" borderId="0" xfId="427" applyFont="1" applyAlignment="1" applyProtection="1">
      <alignment vertical="top"/>
      <protection locked="0"/>
    </xf>
    <xf numFmtId="4" fontId="6" fillId="0" borderId="0" xfId="427" applyNumberFormat="1" applyFont="1" applyAlignment="1" applyProtection="1">
      <alignment vertical="top"/>
      <protection locked="0"/>
    </xf>
    <xf numFmtId="49" fontId="11" fillId="0" borderId="23" xfId="427" applyNumberFormat="1" applyFont="1" applyBorder="1" applyAlignment="1" applyProtection="1">
      <alignment horizontal="left" vertical="top" wrapText="1"/>
      <protection/>
    </xf>
    <xf numFmtId="4" fontId="11" fillId="0" borderId="24" xfId="427" applyNumberFormat="1" applyFont="1" applyBorder="1" applyAlignment="1" applyProtection="1">
      <alignment horizontal="right" vertical="top"/>
      <protection/>
    </xf>
    <xf numFmtId="49" fontId="11" fillId="0" borderId="0" xfId="427" applyNumberFormat="1" applyFont="1" applyBorder="1" applyAlignment="1" applyProtection="1">
      <alignment horizontal="left" vertical="top" wrapText="1"/>
      <protection/>
    </xf>
    <xf numFmtId="49" fontId="6" fillId="0" borderId="0" xfId="427" applyNumberFormat="1" applyFont="1" applyAlignment="1" applyProtection="1">
      <alignment vertical="top" wrapText="1"/>
      <protection/>
    </xf>
    <xf numFmtId="0" fontId="6" fillId="0" borderId="0" xfId="0" applyFont="1" applyBorder="1" applyAlignment="1" applyProtection="1">
      <alignment horizontal="center" vertical="top"/>
      <protection/>
    </xf>
    <xf numFmtId="2" fontId="11" fillId="0" borderId="0" xfId="0" applyNumberFormat="1" applyFont="1" applyBorder="1" applyAlignment="1" applyProtection="1">
      <alignment vertical="top" wrapText="1"/>
      <protection/>
    </xf>
    <xf numFmtId="0" fontId="6" fillId="0" borderId="0" xfId="0" applyFont="1" applyAlignment="1" applyProtection="1">
      <alignment/>
      <protection/>
    </xf>
    <xf numFmtId="4" fontId="6" fillId="0" borderId="0" xfId="0" applyNumberFormat="1" applyFont="1" applyAlignment="1" applyProtection="1">
      <alignment horizontal="right"/>
      <protection/>
    </xf>
    <xf numFmtId="0" fontId="6" fillId="0" borderId="0" xfId="0" applyFont="1" applyBorder="1" applyAlignment="1" applyProtection="1">
      <alignment horizontal="justify" vertical="top"/>
      <protection/>
    </xf>
    <xf numFmtId="0" fontId="6" fillId="0" borderId="0" xfId="0" applyFont="1" applyBorder="1" applyAlignment="1" applyProtection="1">
      <alignment horizontal="right" vertical="top"/>
      <protection/>
    </xf>
    <xf numFmtId="4" fontId="6" fillId="0" borderId="0" xfId="0" applyNumberFormat="1" applyFont="1" applyFill="1" applyBorder="1" applyAlignment="1" applyProtection="1">
      <alignment horizontal="right" vertical="top"/>
      <protection/>
    </xf>
    <xf numFmtId="176" fontId="6" fillId="0" borderId="0" xfId="2588" applyNumberFormat="1" applyFont="1" applyBorder="1" applyAlignment="1" applyProtection="1">
      <alignment horizontal="left" vertical="top" wrapText="1"/>
      <protection/>
    </xf>
    <xf numFmtId="4" fontId="6" fillId="0" borderId="0" xfId="2588" applyNumberFormat="1" applyFont="1" applyBorder="1" applyAlignment="1" applyProtection="1">
      <alignment vertical="top" wrapText="1"/>
      <protection/>
    </xf>
    <xf numFmtId="4" fontId="11" fillId="0" borderId="19" xfId="427" applyNumberFormat="1" applyFont="1" applyBorder="1" applyAlignment="1" applyProtection="1">
      <alignment vertical="top"/>
      <protection/>
    </xf>
    <xf numFmtId="4" fontId="11" fillId="0" borderId="19" xfId="427" applyNumberFormat="1" applyFont="1" applyBorder="1" applyAlignment="1" applyProtection="1">
      <alignment horizontal="center" vertical="top"/>
      <protection/>
    </xf>
    <xf numFmtId="0" fontId="6" fillId="0" borderId="0" xfId="427" applyFont="1" applyBorder="1" applyAlignment="1" applyProtection="1">
      <alignment vertical="center" wrapText="1"/>
      <protection/>
    </xf>
    <xf numFmtId="49" fontId="6" fillId="0" borderId="0" xfId="427" applyNumberFormat="1" applyFont="1" applyAlignment="1" applyProtection="1">
      <alignment horizontal="center" vertical="top" wrapText="1"/>
      <protection/>
    </xf>
    <xf numFmtId="49" fontId="11" fillId="0" borderId="0" xfId="0" applyNumberFormat="1" applyFont="1" applyAlignment="1" applyProtection="1">
      <alignment horizontal="right" vertical="top" wrapText="1"/>
      <protection/>
    </xf>
    <xf numFmtId="49" fontId="11" fillId="0" borderId="25" xfId="427" applyNumberFormat="1" applyFont="1" applyBorder="1" applyAlignment="1" applyProtection="1">
      <alignment horizontal="center" vertical="top" wrapText="1"/>
      <protection/>
    </xf>
    <xf numFmtId="2" fontId="11" fillId="0" borderId="0" xfId="427" applyNumberFormat="1" applyFont="1" applyAlignment="1" applyProtection="1">
      <alignment horizontal="left" vertical="top" wrapText="1" indent="1"/>
      <protection/>
    </xf>
    <xf numFmtId="2" fontId="11" fillId="0" borderId="0" xfId="427" applyNumberFormat="1" applyFont="1" applyAlignment="1" applyProtection="1">
      <alignment horizontal="right" vertical="top" wrapText="1"/>
      <protection/>
    </xf>
    <xf numFmtId="49" fontId="11" fillId="0" borderId="0" xfId="427" applyNumberFormat="1" applyFont="1" applyBorder="1" applyAlignment="1" applyProtection="1">
      <alignment horizontal="center" vertical="top" wrapText="1"/>
      <protection/>
    </xf>
    <xf numFmtId="2" fontId="11" fillId="0" borderId="19" xfId="427" applyNumberFormat="1" applyFont="1" applyBorder="1" applyAlignment="1" applyProtection="1">
      <alignment vertical="top" wrapText="1"/>
      <protection/>
    </xf>
    <xf numFmtId="2" fontId="12" fillId="0" borderId="19" xfId="427" applyNumberFormat="1" applyFont="1" applyBorder="1" applyAlignment="1" applyProtection="1">
      <alignment horizontal="center" vertical="top" wrapText="1"/>
      <protection/>
    </xf>
    <xf numFmtId="0" fontId="6" fillId="0" borderId="19" xfId="427" applyFont="1" applyBorder="1" applyProtection="1">
      <alignment/>
      <protection/>
    </xf>
    <xf numFmtId="4" fontId="6" fillId="0" borderId="24" xfId="427" applyNumberFormat="1" applyFont="1" applyBorder="1" applyAlignment="1" applyProtection="1">
      <alignment horizontal="right" vertical="top"/>
      <protection locked="0"/>
    </xf>
    <xf numFmtId="4" fontId="6" fillId="0" borderId="19" xfId="427" applyNumberFormat="1" applyFont="1" applyBorder="1" applyAlignment="1" applyProtection="1">
      <alignment horizontal="right" vertical="top"/>
      <protection locked="0"/>
    </xf>
    <xf numFmtId="4" fontId="6" fillId="0" borderId="19" xfId="427" applyNumberFormat="1" applyFont="1" applyBorder="1" applyAlignment="1" applyProtection="1">
      <alignment vertical="top"/>
      <protection locked="0"/>
    </xf>
    <xf numFmtId="4" fontId="61" fillId="0" borderId="0" xfId="0" applyNumberFormat="1" applyFont="1" applyAlignment="1" applyProtection="1">
      <alignment/>
      <protection locked="0"/>
    </xf>
    <xf numFmtId="0" fontId="61" fillId="0" borderId="0" xfId="0" applyFont="1" applyAlignment="1" applyProtection="1">
      <alignment/>
      <protection locked="0"/>
    </xf>
    <xf numFmtId="4" fontId="61" fillId="0" borderId="0" xfId="0" applyNumberFormat="1" applyFont="1" applyAlignment="1" applyProtection="1">
      <alignment vertical="top"/>
      <protection locked="0"/>
    </xf>
    <xf numFmtId="0" fontId="6" fillId="0" borderId="19" xfId="427" applyFont="1" applyBorder="1" applyProtection="1">
      <alignment/>
      <protection locked="0"/>
    </xf>
    <xf numFmtId="182" fontId="6" fillId="0" borderId="19" xfId="427" applyNumberFormat="1" applyFont="1" applyBorder="1" applyProtection="1">
      <alignment/>
      <protection locked="0"/>
    </xf>
    <xf numFmtId="2" fontId="12" fillId="0" borderId="0" xfId="427" applyNumberFormat="1" applyFont="1" applyBorder="1" applyAlignment="1" applyProtection="1">
      <alignment vertical="top" wrapText="1"/>
      <protection/>
    </xf>
    <xf numFmtId="4" fontId="12" fillId="0" borderId="0" xfId="427" applyNumberFormat="1" applyFont="1" applyBorder="1" applyAlignment="1" applyProtection="1">
      <alignment horizontal="center" vertical="top"/>
      <protection/>
    </xf>
    <xf numFmtId="4" fontId="12" fillId="0" borderId="0" xfId="427" applyNumberFormat="1" applyFont="1" applyBorder="1" applyAlignment="1" applyProtection="1">
      <alignment horizontal="right" vertical="top"/>
      <protection/>
    </xf>
    <xf numFmtId="4" fontId="13" fillId="0" borderId="0" xfId="427" applyNumberFormat="1" applyFont="1" applyBorder="1" applyAlignment="1" applyProtection="1">
      <alignment horizontal="right" vertical="top"/>
      <protection locked="0"/>
    </xf>
    <xf numFmtId="44" fontId="13" fillId="0" borderId="0" xfId="427" applyNumberFormat="1" applyFont="1" applyProtection="1">
      <alignment/>
      <protection locked="0"/>
    </xf>
    <xf numFmtId="0" fontId="0" fillId="0" borderId="21" xfId="0" applyBorder="1" applyAlignment="1">
      <alignment/>
    </xf>
    <xf numFmtId="44" fontId="13" fillId="0" borderId="21" xfId="427" applyNumberFormat="1" applyFont="1" applyBorder="1" applyProtection="1">
      <alignment/>
      <protection locked="0"/>
    </xf>
    <xf numFmtId="44" fontId="13" fillId="0" borderId="0" xfId="427" applyNumberFormat="1" applyFont="1" applyBorder="1" applyProtection="1">
      <alignment/>
      <protection locked="0"/>
    </xf>
    <xf numFmtId="2" fontId="12" fillId="0" borderId="25" xfId="427" applyNumberFormat="1" applyFont="1" applyBorder="1" applyAlignment="1" applyProtection="1">
      <alignment vertical="top" wrapText="1"/>
      <protection/>
    </xf>
    <xf numFmtId="2" fontId="36" fillId="0" borderId="22" xfId="427" applyNumberFormat="1" applyFont="1" applyBorder="1" applyAlignment="1" applyProtection="1">
      <alignment vertical="top" wrapText="1"/>
      <protection/>
    </xf>
    <xf numFmtId="44" fontId="37" fillId="0" borderId="26" xfId="427" applyNumberFormat="1" applyFont="1" applyBorder="1" applyProtection="1">
      <alignment/>
      <protection locked="0"/>
    </xf>
    <xf numFmtId="2" fontId="38" fillId="0" borderId="22" xfId="427" applyNumberFormat="1" applyFont="1" applyBorder="1" applyAlignment="1" applyProtection="1">
      <alignment vertical="top" wrapText="1"/>
      <protection/>
    </xf>
    <xf numFmtId="44" fontId="39" fillId="0" borderId="26" xfId="427" applyNumberFormat="1" applyFont="1" applyBorder="1" applyProtection="1">
      <alignment/>
      <protection locked="0"/>
    </xf>
    <xf numFmtId="44" fontId="6" fillId="0" borderId="0" xfId="427" applyNumberFormat="1" applyFont="1" applyProtection="1">
      <alignment/>
      <protection locked="0"/>
    </xf>
    <xf numFmtId="49" fontId="40" fillId="0" borderId="24" xfId="427" applyNumberFormat="1" applyFont="1" applyBorder="1" applyAlignment="1" applyProtection="1">
      <alignment vertical="top" wrapText="1"/>
      <protection/>
    </xf>
    <xf numFmtId="44" fontId="41" fillId="0" borderId="24" xfId="427" applyNumberFormat="1" applyFont="1" applyBorder="1" applyProtection="1">
      <alignment/>
      <protection locked="0"/>
    </xf>
    <xf numFmtId="44" fontId="6" fillId="0" borderId="0" xfId="0" applyNumberFormat="1" applyFont="1" applyBorder="1" applyAlignment="1" applyProtection="1">
      <alignment vertical="top" wrapText="1"/>
      <protection locked="0"/>
    </xf>
    <xf numFmtId="0" fontId="41" fillId="0" borderId="0" xfId="0" applyFont="1" applyBorder="1" applyAlignment="1" applyProtection="1">
      <alignment vertical="top" wrapText="1"/>
      <protection/>
    </xf>
    <xf numFmtId="4" fontId="40" fillId="0" borderId="19" xfId="427" applyNumberFormat="1" applyFont="1" applyBorder="1" applyAlignment="1" applyProtection="1">
      <alignment vertical="top"/>
      <protection/>
    </xf>
    <xf numFmtId="44" fontId="41" fillId="0" borderId="19" xfId="427" applyNumberFormat="1" applyFont="1" applyBorder="1" applyAlignment="1" applyProtection="1">
      <alignment vertical="top"/>
      <protection locked="0"/>
    </xf>
    <xf numFmtId="44" fontId="6" fillId="0" borderId="0" xfId="427" applyNumberFormat="1" applyFont="1" applyAlignment="1" applyProtection="1">
      <alignment vertical="top"/>
      <protection locked="0"/>
    </xf>
    <xf numFmtId="2" fontId="40" fillId="0" borderId="19" xfId="427" applyNumberFormat="1" applyFont="1" applyBorder="1" applyAlignment="1" applyProtection="1">
      <alignment horizontal="left" vertical="top" wrapText="1"/>
      <protection/>
    </xf>
    <xf numFmtId="44" fontId="11" fillId="0" borderId="0" xfId="427" applyNumberFormat="1" applyFont="1" applyAlignment="1" applyProtection="1">
      <alignment vertical="top" wrapText="1"/>
      <protection locked="0"/>
    </xf>
    <xf numFmtId="2" fontId="40" fillId="0" borderId="19" xfId="427" applyNumberFormat="1" applyFont="1" applyBorder="1" applyAlignment="1" applyProtection="1">
      <alignment vertical="top" wrapText="1"/>
      <protection/>
    </xf>
    <xf numFmtId="44" fontId="41" fillId="0" borderId="19" xfId="427" applyNumberFormat="1" applyFont="1" applyBorder="1" applyAlignment="1" applyProtection="1">
      <alignment horizontal="right" vertical="top"/>
      <protection locked="0"/>
    </xf>
    <xf numFmtId="44" fontId="6" fillId="0" borderId="0" xfId="427" applyNumberFormat="1" applyFont="1" applyAlignment="1" applyProtection="1">
      <alignment horizontal="right" vertical="top"/>
      <protection locked="0"/>
    </xf>
    <xf numFmtId="0" fontId="13" fillId="0" borderId="0" xfId="0" applyFont="1" applyBorder="1" applyAlignment="1" applyProtection="1">
      <alignment vertical="top" wrapText="1"/>
      <protection/>
    </xf>
    <xf numFmtId="49" fontId="13" fillId="0" borderId="0" xfId="427" applyNumberFormat="1" applyFont="1" applyAlignment="1" applyProtection="1">
      <alignment vertical="top" wrapText="1"/>
      <protection/>
    </xf>
    <xf numFmtId="0" fontId="41" fillId="0" borderId="19" xfId="0" applyFont="1" applyBorder="1" applyAlignment="1" applyProtection="1">
      <alignment vertical="top" wrapText="1"/>
      <protection/>
    </xf>
    <xf numFmtId="44" fontId="41" fillId="0" borderId="19" xfId="0" applyNumberFormat="1" applyFont="1" applyBorder="1" applyAlignment="1" applyProtection="1">
      <alignment vertical="top" wrapText="1"/>
      <protection locked="0"/>
    </xf>
    <xf numFmtId="2" fontId="12" fillId="0" borderId="0" xfId="427" applyNumberFormat="1" applyFont="1" applyFill="1" applyBorder="1" applyAlignment="1" applyProtection="1">
      <alignment vertical="top" wrapText="1"/>
      <protection/>
    </xf>
    <xf numFmtId="0" fontId="0" fillId="0" borderId="0" xfId="0" applyAlignment="1">
      <alignment/>
    </xf>
  </cellXfs>
  <cellStyles count="2610">
    <cellStyle name="Normal" xfId="0"/>
    <cellStyle name="20 % – Poudarek1" xfId="15"/>
    <cellStyle name="20 % – Poudarek1 10" xfId="16"/>
    <cellStyle name="20 % – Poudarek1 11" xfId="17"/>
    <cellStyle name="20 % – Poudarek1 12" xfId="18"/>
    <cellStyle name="20 % – Poudarek1 13" xfId="19"/>
    <cellStyle name="20 % – Poudarek1 14" xfId="20"/>
    <cellStyle name="20 % – Poudarek1 15" xfId="21"/>
    <cellStyle name="20 % – Poudarek1 2" xfId="22"/>
    <cellStyle name="20 % – Poudarek1 3" xfId="23"/>
    <cellStyle name="20 % – Poudarek1 4" xfId="24"/>
    <cellStyle name="20 % – Poudarek1 5" xfId="25"/>
    <cellStyle name="20 % – Poudarek1 6" xfId="26"/>
    <cellStyle name="20 % – Poudarek1 7" xfId="27"/>
    <cellStyle name="20 % – Poudarek1 8" xfId="28"/>
    <cellStyle name="20 % – Poudarek1 9" xfId="29"/>
    <cellStyle name="20 % – Poudarek2" xfId="30"/>
    <cellStyle name="20 % – Poudarek2 10" xfId="31"/>
    <cellStyle name="20 % – Poudarek2 11" xfId="32"/>
    <cellStyle name="20 % – Poudarek2 12" xfId="33"/>
    <cellStyle name="20 % – Poudarek2 13" xfId="34"/>
    <cellStyle name="20 % – Poudarek2 14" xfId="35"/>
    <cellStyle name="20 % – Poudarek2 15" xfId="36"/>
    <cellStyle name="20 % – Poudarek2 2" xfId="37"/>
    <cellStyle name="20 % – Poudarek2 3" xfId="38"/>
    <cellStyle name="20 % – Poudarek2 4" xfId="39"/>
    <cellStyle name="20 % – Poudarek2 5" xfId="40"/>
    <cellStyle name="20 % – Poudarek2 6" xfId="41"/>
    <cellStyle name="20 % – Poudarek2 7" xfId="42"/>
    <cellStyle name="20 % – Poudarek2 8" xfId="43"/>
    <cellStyle name="20 % – Poudarek2 9" xfId="44"/>
    <cellStyle name="20 % – Poudarek3" xfId="45"/>
    <cellStyle name="20 % – Poudarek3 10" xfId="46"/>
    <cellStyle name="20 % – Poudarek3 11" xfId="47"/>
    <cellStyle name="20 % – Poudarek3 12" xfId="48"/>
    <cellStyle name="20 % – Poudarek3 13" xfId="49"/>
    <cellStyle name="20 % – Poudarek3 14" xfId="50"/>
    <cellStyle name="20 % – Poudarek3 15" xfId="51"/>
    <cellStyle name="20 % – Poudarek3 2" xfId="52"/>
    <cellStyle name="20 % – Poudarek3 3" xfId="53"/>
    <cellStyle name="20 % – Poudarek3 4" xfId="54"/>
    <cellStyle name="20 % – Poudarek3 5" xfId="55"/>
    <cellStyle name="20 % – Poudarek3 6" xfId="56"/>
    <cellStyle name="20 % – Poudarek3 7" xfId="57"/>
    <cellStyle name="20 % – Poudarek3 8" xfId="58"/>
    <cellStyle name="20 % – Poudarek3 9" xfId="59"/>
    <cellStyle name="20 % – Poudarek4" xfId="60"/>
    <cellStyle name="20 % – Poudarek4 10" xfId="61"/>
    <cellStyle name="20 % – Poudarek4 11" xfId="62"/>
    <cellStyle name="20 % – Poudarek4 12" xfId="63"/>
    <cellStyle name="20 % – Poudarek4 13" xfId="64"/>
    <cellStyle name="20 % – Poudarek4 14" xfId="65"/>
    <cellStyle name="20 % – Poudarek4 15" xfId="66"/>
    <cellStyle name="20 % – Poudarek4 2" xfId="67"/>
    <cellStyle name="20 % – Poudarek4 3" xfId="68"/>
    <cellStyle name="20 % – Poudarek4 4" xfId="69"/>
    <cellStyle name="20 % – Poudarek4 5" xfId="70"/>
    <cellStyle name="20 % – Poudarek4 6" xfId="71"/>
    <cellStyle name="20 % – Poudarek4 7" xfId="72"/>
    <cellStyle name="20 % – Poudarek4 8" xfId="73"/>
    <cellStyle name="20 % – Poudarek4 9" xfId="74"/>
    <cellStyle name="20 % – Poudarek5" xfId="75"/>
    <cellStyle name="20 % – Poudarek5 10" xfId="76"/>
    <cellStyle name="20 % – Poudarek5 11" xfId="77"/>
    <cellStyle name="20 % – Poudarek5 12" xfId="78"/>
    <cellStyle name="20 % – Poudarek5 13" xfId="79"/>
    <cellStyle name="20 % – Poudarek5 14" xfId="80"/>
    <cellStyle name="20 % – Poudarek5 15" xfId="81"/>
    <cellStyle name="20 % – Poudarek5 2" xfId="82"/>
    <cellStyle name="20 % – Poudarek5 3" xfId="83"/>
    <cellStyle name="20 % – Poudarek5 4" xfId="84"/>
    <cellStyle name="20 % – Poudarek5 5" xfId="85"/>
    <cellStyle name="20 % – Poudarek5 6" xfId="86"/>
    <cellStyle name="20 % – Poudarek5 7" xfId="87"/>
    <cellStyle name="20 % – Poudarek5 8" xfId="88"/>
    <cellStyle name="20 % – Poudarek5 9" xfId="89"/>
    <cellStyle name="20 % – Poudarek6" xfId="90"/>
    <cellStyle name="20 % – Poudarek6 10" xfId="91"/>
    <cellStyle name="20 % – Poudarek6 11" xfId="92"/>
    <cellStyle name="20 % – Poudarek6 12" xfId="93"/>
    <cellStyle name="20 % – Poudarek6 13" xfId="94"/>
    <cellStyle name="20 % – Poudarek6 14" xfId="95"/>
    <cellStyle name="20 % – Poudarek6 15" xfId="96"/>
    <cellStyle name="20 % – Poudarek6 2" xfId="97"/>
    <cellStyle name="20 % – Poudarek6 3" xfId="98"/>
    <cellStyle name="20 % – Poudarek6 4" xfId="99"/>
    <cellStyle name="20 % – Poudarek6 5" xfId="100"/>
    <cellStyle name="20 % – Poudarek6 6" xfId="101"/>
    <cellStyle name="20 % – Poudarek6 7" xfId="102"/>
    <cellStyle name="20 % – Poudarek6 8" xfId="103"/>
    <cellStyle name="20 % – Poudarek6 9" xfId="104"/>
    <cellStyle name="20% - Accent1" xfId="105"/>
    <cellStyle name="20% - Accent2" xfId="106"/>
    <cellStyle name="20% - Accent3" xfId="107"/>
    <cellStyle name="20% - Accent4" xfId="108"/>
    <cellStyle name="20% - Accent5" xfId="109"/>
    <cellStyle name="20% - Accent6" xfId="110"/>
    <cellStyle name="40 % – Poudarek1" xfId="111"/>
    <cellStyle name="40 % – Poudarek1 10" xfId="112"/>
    <cellStyle name="40 % – Poudarek1 11" xfId="113"/>
    <cellStyle name="40 % – Poudarek1 12" xfId="114"/>
    <cellStyle name="40 % – Poudarek1 13" xfId="115"/>
    <cellStyle name="40 % – Poudarek1 14" xfId="116"/>
    <cellStyle name="40 % – Poudarek1 15" xfId="117"/>
    <cellStyle name="40 % – Poudarek1 2" xfId="118"/>
    <cellStyle name="40 % – Poudarek1 3" xfId="119"/>
    <cellStyle name="40 % – Poudarek1 4" xfId="120"/>
    <cellStyle name="40 % – Poudarek1 5" xfId="121"/>
    <cellStyle name="40 % – Poudarek1 6" xfId="122"/>
    <cellStyle name="40 % – Poudarek1 7" xfId="123"/>
    <cellStyle name="40 % – Poudarek1 8" xfId="124"/>
    <cellStyle name="40 % – Poudarek1 9" xfId="125"/>
    <cellStyle name="40 % – Poudarek2" xfId="126"/>
    <cellStyle name="40 % – Poudarek2 10" xfId="127"/>
    <cellStyle name="40 % – Poudarek2 11" xfId="128"/>
    <cellStyle name="40 % – Poudarek2 12" xfId="129"/>
    <cellStyle name="40 % – Poudarek2 13" xfId="130"/>
    <cellStyle name="40 % – Poudarek2 14" xfId="131"/>
    <cellStyle name="40 % – Poudarek2 15" xfId="132"/>
    <cellStyle name="40 % – Poudarek2 2" xfId="133"/>
    <cellStyle name="40 % – Poudarek2 3" xfId="134"/>
    <cellStyle name="40 % – Poudarek2 4" xfId="135"/>
    <cellStyle name="40 % – Poudarek2 5" xfId="136"/>
    <cellStyle name="40 % – Poudarek2 6" xfId="137"/>
    <cellStyle name="40 % – Poudarek2 7" xfId="138"/>
    <cellStyle name="40 % – Poudarek2 8" xfId="139"/>
    <cellStyle name="40 % – Poudarek2 9" xfId="140"/>
    <cellStyle name="40 % – Poudarek3" xfId="141"/>
    <cellStyle name="40 % – Poudarek3 10" xfId="142"/>
    <cellStyle name="40 % – Poudarek3 11" xfId="143"/>
    <cellStyle name="40 % – Poudarek3 12" xfId="144"/>
    <cellStyle name="40 % – Poudarek3 13" xfId="145"/>
    <cellStyle name="40 % – Poudarek3 14" xfId="146"/>
    <cellStyle name="40 % – Poudarek3 15" xfId="147"/>
    <cellStyle name="40 % – Poudarek3 2" xfId="148"/>
    <cellStyle name="40 % – Poudarek3 3" xfId="149"/>
    <cellStyle name="40 % – Poudarek3 4" xfId="150"/>
    <cellStyle name="40 % – Poudarek3 5" xfId="151"/>
    <cellStyle name="40 % – Poudarek3 6" xfId="152"/>
    <cellStyle name="40 % – Poudarek3 7" xfId="153"/>
    <cellStyle name="40 % – Poudarek3 8" xfId="154"/>
    <cellStyle name="40 % – Poudarek3 9" xfId="155"/>
    <cellStyle name="40 % – Poudarek4" xfId="156"/>
    <cellStyle name="40 % – Poudarek4 10" xfId="157"/>
    <cellStyle name="40 % – Poudarek4 11" xfId="158"/>
    <cellStyle name="40 % – Poudarek4 12" xfId="159"/>
    <cellStyle name="40 % – Poudarek4 13" xfId="160"/>
    <cellStyle name="40 % – Poudarek4 14" xfId="161"/>
    <cellStyle name="40 % – Poudarek4 15" xfId="162"/>
    <cellStyle name="40 % – Poudarek4 2" xfId="163"/>
    <cellStyle name="40 % – Poudarek4 3" xfId="164"/>
    <cellStyle name="40 % – Poudarek4 4" xfId="165"/>
    <cellStyle name="40 % – Poudarek4 5" xfId="166"/>
    <cellStyle name="40 % – Poudarek4 6" xfId="167"/>
    <cellStyle name="40 % – Poudarek4 7" xfId="168"/>
    <cellStyle name="40 % – Poudarek4 8" xfId="169"/>
    <cellStyle name="40 % – Poudarek4 9" xfId="170"/>
    <cellStyle name="40 % – Poudarek5" xfId="171"/>
    <cellStyle name="40 % – Poudarek5 10" xfId="172"/>
    <cellStyle name="40 % – Poudarek5 11" xfId="173"/>
    <cellStyle name="40 % – Poudarek5 12" xfId="174"/>
    <cellStyle name="40 % – Poudarek5 13" xfId="175"/>
    <cellStyle name="40 % – Poudarek5 14" xfId="176"/>
    <cellStyle name="40 % – Poudarek5 15" xfId="177"/>
    <cellStyle name="40 % – Poudarek5 2" xfId="178"/>
    <cellStyle name="40 % – Poudarek5 3" xfId="179"/>
    <cellStyle name="40 % – Poudarek5 4" xfId="180"/>
    <cellStyle name="40 % – Poudarek5 5" xfId="181"/>
    <cellStyle name="40 % – Poudarek5 6" xfId="182"/>
    <cellStyle name="40 % – Poudarek5 7" xfId="183"/>
    <cellStyle name="40 % – Poudarek5 8" xfId="184"/>
    <cellStyle name="40 % – Poudarek5 9" xfId="185"/>
    <cellStyle name="40 % – Poudarek6" xfId="186"/>
    <cellStyle name="40 % – Poudarek6 10" xfId="187"/>
    <cellStyle name="40 % – Poudarek6 11" xfId="188"/>
    <cellStyle name="40 % – Poudarek6 12" xfId="189"/>
    <cellStyle name="40 % – Poudarek6 13" xfId="190"/>
    <cellStyle name="40 % – Poudarek6 14" xfId="191"/>
    <cellStyle name="40 % – Poudarek6 15" xfId="192"/>
    <cellStyle name="40 % – Poudarek6 2" xfId="193"/>
    <cellStyle name="40 % – Poudarek6 3" xfId="194"/>
    <cellStyle name="40 % – Poudarek6 4" xfId="195"/>
    <cellStyle name="40 % – Poudarek6 5" xfId="196"/>
    <cellStyle name="40 % – Poudarek6 6" xfId="197"/>
    <cellStyle name="40 % – Poudarek6 7" xfId="198"/>
    <cellStyle name="40 % – Poudarek6 8" xfId="199"/>
    <cellStyle name="40 % – Poudarek6 9" xfId="200"/>
    <cellStyle name="40% - Accent1" xfId="201"/>
    <cellStyle name="40% - Accent2" xfId="202"/>
    <cellStyle name="40% - Accent3" xfId="203"/>
    <cellStyle name="40% - Accent4" xfId="204"/>
    <cellStyle name="40% - Accent5" xfId="205"/>
    <cellStyle name="40% - Accent6" xfId="206"/>
    <cellStyle name="60 % – Poudarek1" xfId="207"/>
    <cellStyle name="60 % – Poudarek1 10" xfId="208"/>
    <cellStyle name="60 % – Poudarek1 11" xfId="209"/>
    <cellStyle name="60 % – Poudarek1 12" xfId="210"/>
    <cellStyle name="60 % – Poudarek1 13" xfId="211"/>
    <cellStyle name="60 % – Poudarek1 14" xfId="212"/>
    <cellStyle name="60 % – Poudarek1 15" xfId="213"/>
    <cellStyle name="60 % – Poudarek1 2" xfId="214"/>
    <cellStyle name="60 % – Poudarek1 3" xfId="215"/>
    <cellStyle name="60 % – Poudarek1 4" xfId="216"/>
    <cellStyle name="60 % – Poudarek1 5" xfId="217"/>
    <cellStyle name="60 % – Poudarek1 6" xfId="218"/>
    <cellStyle name="60 % – Poudarek1 7" xfId="219"/>
    <cellStyle name="60 % – Poudarek1 8" xfId="220"/>
    <cellStyle name="60 % – Poudarek1 9" xfId="221"/>
    <cellStyle name="60 % – Poudarek2" xfId="222"/>
    <cellStyle name="60 % – Poudarek2 10" xfId="223"/>
    <cellStyle name="60 % – Poudarek2 11" xfId="224"/>
    <cellStyle name="60 % – Poudarek2 12" xfId="225"/>
    <cellStyle name="60 % – Poudarek2 13" xfId="226"/>
    <cellStyle name="60 % – Poudarek2 14" xfId="227"/>
    <cellStyle name="60 % – Poudarek2 15" xfId="228"/>
    <cellStyle name="60 % – Poudarek2 2" xfId="229"/>
    <cellStyle name="60 % – Poudarek2 3" xfId="230"/>
    <cellStyle name="60 % – Poudarek2 4" xfId="231"/>
    <cellStyle name="60 % – Poudarek2 5" xfId="232"/>
    <cellStyle name="60 % – Poudarek2 6" xfId="233"/>
    <cellStyle name="60 % – Poudarek2 7" xfId="234"/>
    <cellStyle name="60 % – Poudarek2 8" xfId="235"/>
    <cellStyle name="60 % – Poudarek2 9" xfId="236"/>
    <cellStyle name="60 % – Poudarek3" xfId="237"/>
    <cellStyle name="60 % – Poudarek3 10" xfId="238"/>
    <cellStyle name="60 % – Poudarek3 11" xfId="239"/>
    <cellStyle name="60 % – Poudarek3 12" xfId="240"/>
    <cellStyle name="60 % – Poudarek3 13" xfId="241"/>
    <cellStyle name="60 % – Poudarek3 14" xfId="242"/>
    <cellStyle name="60 % – Poudarek3 15" xfId="243"/>
    <cellStyle name="60 % – Poudarek3 2" xfId="244"/>
    <cellStyle name="60 % – Poudarek3 3" xfId="245"/>
    <cellStyle name="60 % – Poudarek3 4" xfId="246"/>
    <cellStyle name="60 % – Poudarek3 5" xfId="247"/>
    <cellStyle name="60 % – Poudarek3 6" xfId="248"/>
    <cellStyle name="60 % – Poudarek3 7" xfId="249"/>
    <cellStyle name="60 % – Poudarek3 8" xfId="250"/>
    <cellStyle name="60 % – Poudarek3 9" xfId="251"/>
    <cellStyle name="60 % – Poudarek4" xfId="252"/>
    <cellStyle name="60 % – Poudarek4 10" xfId="253"/>
    <cellStyle name="60 % – Poudarek4 11" xfId="254"/>
    <cellStyle name="60 % – Poudarek4 12" xfId="255"/>
    <cellStyle name="60 % – Poudarek4 13" xfId="256"/>
    <cellStyle name="60 % – Poudarek4 14" xfId="257"/>
    <cellStyle name="60 % – Poudarek4 15" xfId="258"/>
    <cellStyle name="60 % – Poudarek4 2" xfId="259"/>
    <cellStyle name="60 % – Poudarek4 3" xfId="260"/>
    <cellStyle name="60 % – Poudarek4 4" xfId="261"/>
    <cellStyle name="60 % – Poudarek4 5" xfId="262"/>
    <cellStyle name="60 % – Poudarek4 6" xfId="263"/>
    <cellStyle name="60 % – Poudarek4 7" xfId="264"/>
    <cellStyle name="60 % – Poudarek4 8" xfId="265"/>
    <cellStyle name="60 % – Poudarek4 9" xfId="266"/>
    <cellStyle name="60 % – Poudarek5" xfId="267"/>
    <cellStyle name="60 % – Poudarek5 10" xfId="268"/>
    <cellStyle name="60 % – Poudarek5 11" xfId="269"/>
    <cellStyle name="60 % – Poudarek5 12" xfId="270"/>
    <cellStyle name="60 % – Poudarek5 13" xfId="271"/>
    <cellStyle name="60 % – Poudarek5 14" xfId="272"/>
    <cellStyle name="60 % – Poudarek5 15" xfId="273"/>
    <cellStyle name="60 % – Poudarek5 2" xfId="274"/>
    <cellStyle name="60 % – Poudarek5 3" xfId="275"/>
    <cellStyle name="60 % – Poudarek5 4" xfId="276"/>
    <cellStyle name="60 % – Poudarek5 5" xfId="277"/>
    <cellStyle name="60 % – Poudarek5 6" xfId="278"/>
    <cellStyle name="60 % – Poudarek5 7" xfId="279"/>
    <cellStyle name="60 % – Poudarek5 8" xfId="280"/>
    <cellStyle name="60 % – Poudarek5 9" xfId="281"/>
    <cellStyle name="60 % – Poudarek6" xfId="282"/>
    <cellStyle name="60 % – Poudarek6 10" xfId="283"/>
    <cellStyle name="60 % – Poudarek6 11" xfId="284"/>
    <cellStyle name="60 % – Poudarek6 12" xfId="285"/>
    <cellStyle name="60 % – Poudarek6 13" xfId="286"/>
    <cellStyle name="60 % – Poudarek6 14" xfId="287"/>
    <cellStyle name="60 % – Poudarek6 15" xfId="288"/>
    <cellStyle name="60 % – Poudarek6 2" xfId="289"/>
    <cellStyle name="60 % – Poudarek6 3" xfId="290"/>
    <cellStyle name="60 % – Poudarek6 4" xfId="291"/>
    <cellStyle name="60 % – Poudarek6 5" xfId="292"/>
    <cellStyle name="60 % – Poudarek6 6" xfId="293"/>
    <cellStyle name="60 % – Poudarek6 7" xfId="294"/>
    <cellStyle name="60 % – Poudarek6 8" xfId="295"/>
    <cellStyle name="60 % – Poudarek6 9" xfId="296"/>
    <cellStyle name="60% - Accent1" xfId="297"/>
    <cellStyle name="60% - Accent2" xfId="298"/>
    <cellStyle name="60% - Accent3" xfId="299"/>
    <cellStyle name="60% - Accent4" xfId="300"/>
    <cellStyle name="60% - Accent5" xfId="301"/>
    <cellStyle name="60% - Accent6" xfId="302"/>
    <cellStyle name="Accent1" xfId="303"/>
    <cellStyle name="Accent2" xfId="304"/>
    <cellStyle name="Accent3" xfId="305"/>
    <cellStyle name="Accent4" xfId="306"/>
    <cellStyle name="Accent5" xfId="307"/>
    <cellStyle name="Accent6" xfId="308"/>
    <cellStyle name="Bad" xfId="309"/>
    <cellStyle name="Calculation" xfId="310"/>
    <cellStyle name="Check Cell" xfId="311"/>
    <cellStyle name="Dobro" xfId="312"/>
    <cellStyle name="Dobro 10" xfId="313"/>
    <cellStyle name="Dobro 11" xfId="314"/>
    <cellStyle name="Dobro 12" xfId="315"/>
    <cellStyle name="Dobro 13" xfId="316"/>
    <cellStyle name="Dobro 14" xfId="317"/>
    <cellStyle name="Dobro 15" xfId="318"/>
    <cellStyle name="Dobro 2" xfId="319"/>
    <cellStyle name="Dobro 3" xfId="320"/>
    <cellStyle name="Dobro 4" xfId="321"/>
    <cellStyle name="Dobro 5" xfId="322"/>
    <cellStyle name="Dobro 6" xfId="323"/>
    <cellStyle name="Dobro 7" xfId="324"/>
    <cellStyle name="Dobro 8" xfId="325"/>
    <cellStyle name="Dobro 9" xfId="326"/>
    <cellStyle name="Excel Built-in Normal" xfId="327"/>
    <cellStyle name="Explanatory Text" xfId="328"/>
    <cellStyle name="Good" xfId="329"/>
    <cellStyle name="Heading 1" xfId="330"/>
    <cellStyle name="Heading 2" xfId="331"/>
    <cellStyle name="Heading 3" xfId="332"/>
    <cellStyle name="Heading 4" xfId="333"/>
    <cellStyle name="Hyperlink" xfId="334"/>
    <cellStyle name="Input" xfId="335"/>
    <cellStyle name="Izhod" xfId="336"/>
    <cellStyle name="Izhod 10" xfId="337"/>
    <cellStyle name="Izhod 11" xfId="338"/>
    <cellStyle name="Izhod 12" xfId="339"/>
    <cellStyle name="Izhod 13" xfId="340"/>
    <cellStyle name="Izhod 14" xfId="341"/>
    <cellStyle name="Izhod 15" xfId="342"/>
    <cellStyle name="Izhod 2" xfId="343"/>
    <cellStyle name="Izhod 3" xfId="344"/>
    <cellStyle name="Izhod 4" xfId="345"/>
    <cellStyle name="Izhod 5" xfId="346"/>
    <cellStyle name="Izhod 6" xfId="347"/>
    <cellStyle name="Izhod 7" xfId="348"/>
    <cellStyle name="Izhod 8" xfId="349"/>
    <cellStyle name="Izhod 9" xfId="350"/>
    <cellStyle name="Linked Cell" xfId="351"/>
    <cellStyle name="Naslov" xfId="352"/>
    <cellStyle name="Naslov 1" xfId="353"/>
    <cellStyle name="Naslov 1 10" xfId="354"/>
    <cellStyle name="Naslov 1 11" xfId="355"/>
    <cellStyle name="Naslov 1 12" xfId="356"/>
    <cellStyle name="Naslov 1 13" xfId="357"/>
    <cellStyle name="Naslov 1 14" xfId="358"/>
    <cellStyle name="Naslov 1 15" xfId="359"/>
    <cellStyle name="Naslov 1 2" xfId="360"/>
    <cellStyle name="Naslov 1 3" xfId="361"/>
    <cellStyle name="Naslov 1 4" xfId="362"/>
    <cellStyle name="Naslov 1 5" xfId="363"/>
    <cellStyle name="Naslov 1 6" xfId="364"/>
    <cellStyle name="Naslov 1 7" xfId="365"/>
    <cellStyle name="Naslov 1 8" xfId="366"/>
    <cellStyle name="Naslov 1 9" xfId="367"/>
    <cellStyle name="Naslov 10" xfId="368"/>
    <cellStyle name="Naslov 11" xfId="369"/>
    <cellStyle name="Naslov 12" xfId="370"/>
    <cellStyle name="Naslov 13" xfId="371"/>
    <cellStyle name="Naslov 14" xfId="372"/>
    <cellStyle name="Naslov 15" xfId="373"/>
    <cellStyle name="Naslov 16" xfId="374"/>
    <cellStyle name="Naslov 17" xfId="375"/>
    <cellStyle name="Naslov 18" xfId="376"/>
    <cellStyle name="Naslov 2" xfId="377"/>
    <cellStyle name="Naslov 2 10" xfId="378"/>
    <cellStyle name="Naslov 2 11" xfId="379"/>
    <cellStyle name="Naslov 2 12" xfId="380"/>
    <cellStyle name="Naslov 2 13" xfId="381"/>
    <cellStyle name="Naslov 2 14" xfId="382"/>
    <cellStyle name="Naslov 2 15" xfId="383"/>
    <cellStyle name="Naslov 2 2" xfId="384"/>
    <cellStyle name="Naslov 2 3" xfId="385"/>
    <cellStyle name="Naslov 2 4" xfId="386"/>
    <cellStyle name="Naslov 2 5" xfId="387"/>
    <cellStyle name="Naslov 2 6" xfId="388"/>
    <cellStyle name="Naslov 2 7" xfId="389"/>
    <cellStyle name="Naslov 2 8" xfId="390"/>
    <cellStyle name="Naslov 2 9" xfId="391"/>
    <cellStyle name="Naslov 3" xfId="392"/>
    <cellStyle name="Naslov 3 10" xfId="393"/>
    <cellStyle name="Naslov 3 11" xfId="394"/>
    <cellStyle name="Naslov 3 12" xfId="395"/>
    <cellStyle name="Naslov 3 13" xfId="396"/>
    <cellStyle name="Naslov 3 14" xfId="397"/>
    <cellStyle name="Naslov 3 15" xfId="398"/>
    <cellStyle name="Naslov 3 2" xfId="399"/>
    <cellStyle name="Naslov 3 3" xfId="400"/>
    <cellStyle name="Naslov 3 4" xfId="401"/>
    <cellStyle name="Naslov 3 5" xfId="402"/>
    <cellStyle name="Naslov 3 6" xfId="403"/>
    <cellStyle name="Naslov 3 7" xfId="404"/>
    <cellStyle name="Naslov 3 8" xfId="405"/>
    <cellStyle name="Naslov 3 9" xfId="406"/>
    <cellStyle name="Naslov 4" xfId="407"/>
    <cellStyle name="Naslov 4 10" xfId="408"/>
    <cellStyle name="Naslov 4 11" xfId="409"/>
    <cellStyle name="Naslov 4 12" xfId="410"/>
    <cellStyle name="Naslov 4 13" xfId="411"/>
    <cellStyle name="Naslov 4 14" xfId="412"/>
    <cellStyle name="Naslov 4 15" xfId="413"/>
    <cellStyle name="Naslov 4 2" xfId="414"/>
    <cellStyle name="Naslov 4 3" xfId="415"/>
    <cellStyle name="Naslov 4 4" xfId="416"/>
    <cellStyle name="Naslov 4 5" xfId="417"/>
    <cellStyle name="Naslov 4 6" xfId="418"/>
    <cellStyle name="Naslov 4 7" xfId="419"/>
    <cellStyle name="Naslov 4 8" xfId="420"/>
    <cellStyle name="Naslov 4 9" xfId="421"/>
    <cellStyle name="Naslov 5" xfId="422"/>
    <cellStyle name="Naslov 6" xfId="423"/>
    <cellStyle name="Naslov 7" xfId="424"/>
    <cellStyle name="Naslov 8" xfId="425"/>
    <cellStyle name="Naslov 9" xfId="426"/>
    <cellStyle name="Navadno 2" xfId="427"/>
    <cellStyle name="Navadno 2 2" xfId="428"/>
    <cellStyle name="Navadno 2 3" xfId="429"/>
    <cellStyle name="Navadno 2 4" xfId="430"/>
    <cellStyle name="Navadno 3" xfId="431"/>
    <cellStyle name="Navadno 3 2" xfId="432"/>
    <cellStyle name="Navadno 3 3" xfId="433"/>
    <cellStyle name="Navadno 4" xfId="434"/>
    <cellStyle name="Navadno 5" xfId="435"/>
    <cellStyle name="Navadno 6" xfId="436"/>
    <cellStyle name="Navadno 7" xfId="437"/>
    <cellStyle name="Neutral" xfId="438"/>
    <cellStyle name="Nevtralno" xfId="439"/>
    <cellStyle name="Nevtralno 10" xfId="440"/>
    <cellStyle name="Nevtralno 11" xfId="441"/>
    <cellStyle name="Nevtralno 12" xfId="442"/>
    <cellStyle name="Nevtralno 13" xfId="443"/>
    <cellStyle name="Nevtralno 14" xfId="444"/>
    <cellStyle name="Nevtralno 15" xfId="445"/>
    <cellStyle name="Nevtralno 2" xfId="446"/>
    <cellStyle name="Nevtralno 3" xfId="447"/>
    <cellStyle name="Nevtralno 4" xfId="448"/>
    <cellStyle name="Nevtralno 5" xfId="449"/>
    <cellStyle name="Nevtralno 6" xfId="450"/>
    <cellStyle name="Nevtralno 7" xfId="451"/>
    <cellStyle name="Nevtralno 8" xfId="452"/>
    <cellStyle name="Nevtralno 9" xfId="453"/>
    <cellStyle name="Normal 2" xfId="454"/>
    <cellStyle name="Normal 2 2" xfId="455"/>
    <cellStyle name="Normal_1.3.2" xfId="456"/>
    <cellStyle name="Note" xfId="457"/>
    <cellStyle name="Followed Hyperlink" xfId="458"/>
    <cellStyle name="Percent" xfId="459"/>
    <cellStyle name="Opomba" xfId="460"/>
    <cellStyle name="Opomba 10" xfId="461"/>
    <cellStyle name="Opomba 10 10" xfId="462"/>
    <cellStyle name="Opomba 10 10 2" xfId="463"/>
    <cellStyle name="Opomba 10 10 3" xfId="464"/>
    <cellStyle name="Opomba 10 10 4" xfId="465"/>
    <cellStyle name="Opomba 10 10 5" xfId="466"/>
    <cellStyle name="Opomba 10 11" xfId="467"/>
    <cellStyle name="Opomba 10 11 2" xfId="468"/>
    <cellStyle name="Opomba 10 11 3" xfId="469"/>
    <cellStyle name="Opomba 10 11 4" xfId="470"/>
    <cellStyle name="Opomba 10 11 5" xfId="471"/>
    <cellStyle name="Opomba 10 12" xfId="472"/>
    <cellStyle name="Opomba 10 12 2" xfId="473"/>
    <cellStyle name="Opomba 10 12 3" xfId="474"/>
    <cellStyle name="Opomba 10 12 4" xfId="475"/>
    <cellStyle name="Opomba 10 12 5" xfId="476"/>
    <cellStyle name="Opomba 10 13" xfId="477"/>
    <cellStyle name="Opomba 10 13 2" xfId="478"/>
    <cellStyle name="Opomba 10 13 3" xfId="479"/>
    <cellStyle name="Opomba 10 13 4" xfId="480"/>
    <cellStyle name="Opomba 10 13 5" xfId="481"/>
    <cellStyle name="Opomba 10 14" xfId="482"/>
    <cellStyle name="Opomba 10 14 2" xfId="483"/>
    <cellStyle name="Opomba 10 14 3" xfId="484"/>
    <cellStyle name="Opomba 10 14 4" xfId="485"/>
    <cellStyle name="Opomba 10 14 5" xfId="486"/>
    <cellStyle name="Opomba 10 15" xfId="487"/>
    <cellStyle name="Opomba 10 15 2" xfId="488"/>
    <cellStyle name="Opomba 10 15 3" xfId="489"/>
    <cellStyle name="Opomba 10 15 4" xfId="490"/>
    <cellStyle name="Opomba 10 15 5" xfId="491"/>
    <cellStyle name="Opomba 10 16" xfId="492"/>
    <cellStyle name="Opomba 10 16 2" xfId="493"/>
    <cellStyle name="Opomba 10 16 3" xfId="494"/>
    <cellStyle name="Opomba 10 16 4" xfId="495"/>
    <cellStyle name="Opomba 10 16 5" xfId="496"/>
    <cellStyle name="Opomba 10 17" xfId="497"/>
    <cellStyle name="Opomba 10 17 2" xfId="498"/>
    <cellStyle name="Opomba 10 17 3" xfId="499"/>
    <cellStyle name="Opomba 10 17 4" xfId="500"/>
    <cellStyle name="Opomba 10 17 5" xfId="501"/>
    <cellStyle name="Opomba 10 18" xfId="502"/>
    <cellStyle name="Opomba 10 18 2" xfId="503"/>
    <cellStyle name="Opomba 10 18 3" xfId="504"/>
    <cellStyle name="Opomba 10 18 4" xfId="505"/>
    <cellStyle name="Opomba 10 18 5" xfId="506"/>
    <cellStyle name="Opomba 10 19" xfId="507"/>
    <cellStyle name="Opomba 10 19 2" xfId="508"/>
    <cellStyle name="Opomba 10 19 3" xfId="509"/>
    <cellStyle name="Opomba 10 19 4" xfId="510"/>
    <cellStyle name="Opomba 10 19 5" xfId="511"/>
    <cellStyle name="Opomba 10 2" xfId="512"/>
    <cellStyle name="Opomba 10 2 2" xfId="513"/>
    <cellStyle name="Opomba 10 2 3" xfId="514"/>
    <cellStyle name="Opomba 10 2 4" xfId="515"/>
    <cellStyle name="Opomba 10 2 5" xfId="516"/>
    <cellStyle name="Opomba 10 20" xfId="517"/>
    <cellStyle name="Opomba 10 20 2" xfId="518"/>
    <cellStyle name="Opomba 10 20 3" xfId="519"/>
    <cellStyle name="Opomba 10 20 4" xfId="520"/>
    <cellStyle name="Opomba 10 20 5" xfId="521"/>
    <cellStyle name="Opomba 10 21" xfId="522"/>
    <cellStyle name="Opomba 10 22" xfId="523"/>
    <cellStyle name="Opomba 10 23" xfId="524"/>
    <cellStyle name="Opomba 10 24" xfId="525"/>
    <cellStyle name="Opomba 10 25" xfId="526"/>
    <cellStyle name="Opomba 10 3" xfId="527"/>
    <cellStyle name="Opomba 10 3 2" xfId="528"/>
    <cellStyle name="Opomba 10 3 3" xfId="529"/>
    <cellStyle name="Opomba 10 3 4" xfId="530"/>
    <cellStyle name="Opomba 10 3 5" xfId="531"/>
    <cellStyle name="Opomba 10 4" xfId="532"/>
    <cellStyle name="Opomba 10 4 2" xfId="533"/>
    <cellStyle name="Opomba 10 4 3" xfId="534"/>
    <cellStyle name="Opomba 10 4 4" xfId="535"/>
    <cellStyle name="Opomba 10 4 5" xfId="536"/>
    <cellStyle name="Opomba 10 5" xfId="537"/>
    <cellStyle name="Opomba 10 5 2" xfId="538"/>
    <cellStyle name="Opomba 10 5 3" xfId="539"/>
    <cellStyle name="Opomba 10 5 4" xfId="540"/>
    <cellStyle name="Opomba 10 5 5" xfId="541"/>
    <cellStyle name="Opomba 10 6" xfId="542"/>
    <cellStyle name="Opomba 10 6 2" xfId="543"/>
    <cellStyle name="Opomba 10 6 3" xfId="544"/>
    <cellStyle name="Opomba 10 6 4" xfId="545"/>
    <cellStyle name="Opomba 10 6 5" xfId="546"/>
    <cellStyle name="Opomba 10 7" xfId="547"/>
    <cellStyle name="Opomba 10 7 2" xfId="548"/>
    <cellStyle name="Opomba 10 7 3" xfId="549"/>
    <cellStyle name="Opomba 10 7 4" xfId="550"/>
    <cellStyle name="Opomba 10 7 5" xfId="551"/>
    <cellStyle name="Opomba 10 8" xfId="552"/>
    <cellStyle name="Opomba 10 8 2" xfId="553"/>
    <cellStyle name="Opomba 10 8 3" xfId="554"/>
    <cellStyle name="Opomba 10 8 4" xfId="555"/>
    <cellStyle name="Opomba 10 8 5" xfId="556"/>
    <cellStyle name="Opomba 10 9" xfId="557"/>
    <cellStyle name="Opomba 10 9 2" xfId="558"/>
    <cellStyle name="Opomba 10 9 3" xfId="559"/>
    <cellStyle name="Opomba 10 9 4" xfId="560"/>
    <cellStyle name="Opomba 10 9 5" xfId="561"/>
    <cellStyle name="Opomba 11" xfId="562"/>
    <cellStyle name="Opomba 11 10" xfId="563"/>
    <cellStyle name="Opomba 11 10 2" xfId="564"/>
    <cellStyle name="Opomba 11 10 3" xfId="565"/>
    <cellStyle name="Opomba 11 10 4" xfId="566"/>
    <cellStyle name="Opomba 11 10 5" xfId="567"/>
    <cellStyle name="Opomba 11 11" xfId="568"/>
    <cellStyle name="Opomba 11 11 2" xfId="569"/>
    <cellStyle name="Opomba 11 11 3" xfId="570"/>
    <cellStyle name="Opomba 11 11 4" xfId="571"/>
    <cellStyle name="Opomba 11 11 5" xfId="572"/>
    <cellStyle name="Opomba 11 12" xfId="573"/>
    <cellStyle name="Opomba 11 12 2" xfId="574"/>
    <cellStyle name="Opomba 11 12 3" xfId="575"/>
    <cellStyle name="Opomba 11 12 4" xfId="576"/>
    <cellStyle name="Opomba 11 12 5" xfId="577"/>
    <cellStyle name="Opomba 11 13" xfId="578"/>
    <cellStyle name="Opomba 11 13 2" xfId="579"/>
    <cellStyle name="Opomba 11 13 3" xfId="580"/>
    <cellStyle name="Opomba 11 13 4" xfId="581"/>
    <cellStyle name="Opomba 11 13 5" xfId="582"/>
    <cellStyle name="Opomba 11 14" xfId="583"/>
    <cellStyle name="Opomba 11 14 2" xfId="584"/>
    <cellStyle name="Opomba 11 14 3" xfId="585"/>
    <cellStyle name="Opomba 11 14 4" xfId="586"/>
    <cellStyle name="Opomba 11 14 5" xfId="587"/>
    <cellStyle name="Opomba 11 15" xfId="588"/>
    <cellStyle name="Opomba 11 15 2" xfId="589"/>
    <cellStyle name="Opomba 11 15 3" xfId="590"/>
    <cellStyle name="Opomba 11 15 4" xfId="591"/>
    <cellStyle name="Opomba 11 15 5" xfId="592"/>
    <cellStyle name="Opomba 11 16" xfId="593"/>
    <cellStyle name="Opomba 11 16 2" xfId="594"/>
    <cellStyle name="Opomba 11 16 3" xfId="595"/>
    <cellStyle name="Opomba 11 16 4" xfId="596"/>
    <cellStyle name="Opomba 11 16 5" xfId="597"/>
    <cellStyle name="Opomba 11 17" xfId="598"/>
    <cellStyle name="Opomba 11 17 2" xfId="599"/>
    <cellStyle name="Opomba 11 17 3" xfId="600"/>
    <cellStyle name="Opomba 11 17 4" xfId="601"/>
    <cellStyle name="Opomba 11 17 5" xfId="602"/>
    <cellStyle name="Opomba 11 18" xfId="603"/>
    <cellStyle name="Opomba 11 18 2" xfId="604"/>
    <cellStyle name="Opomba 11 18 3" xfId="605"/>
    <cellStyle name="Opomba 11 18 4" xfId="606"/>
    <cellStyle name="Opomba 11 18 5" xfId="607"/>
    <cellStyle name="Opomba 11 19" xfId="608"/>
    <cellStyle name="Opomba 11 19 2" xfId="609"/>
    <cellStyle name="Opomba 11 19 3" xfId="610"/>
    <cellStyle name="Opomba 11 19 4" xfId="611"/>
    <cellStyle name="Opomba 11 19 5" xfId="612"/>
    <cellStyle name="Opomba 11 2" xfId="613"/>
    <cellStyle name="Opomba 11 2 2" xfId="614"/>
    <cellStyle name="Opomba 11 2 3" xfId="615"/>
    <cellStyle name="Opomba 11 2 4" xfId="616"/>
    <cellStyle name="Opomba 11 2 5" xfId="617"/>
    <cellStyle name="Opomba 11 20" xfId="618"/>
    <cellStyle name="Opomba 11 20 2" xfId="619"/>
    <cellStyle name="Opomba 11 20 3" xfId="620"/>
    <cellStyle name="Opomba 11 20 4" xfId="621"/>
    <cellStyle name="Opomba 11 20 5" xfId="622"/>
    <cellStyle name="Opomba 11 21" xfId="623"/>
    <cellStyle name="Opomba 11 22" xfId="624"/>
    <cellStyle name="Opomba 11 23" xfId="625"/>
    <cellStyle name="Opomba 11 24" xfId="626"/>
    <cellStyle name="Opomba 11 25" xfId="627"/>
    <cellStyle name="Opomba 11 3" xfId="628"/>
    <cellStyle name="Opomba 11 3 2" xfId="629"/>
    <cellStyle name="Opomba 11 3 3" xfId="630"/>
    <cellStyle name="Opomba 11 3 4" xfId="631"/>
    <cellStyle name="Opomba 11 3 5" xfId="632"/>
    <cellStyle name="Opomba 11 4" xfId="633"/>
    <cellStyle name="Opomba 11 4 2" xfId="634"/>
    <cellStyle name="Opomba 11 4 3" xfId="635"/>
    <cellStyle name="Opomba 11 4 4" xfId="636"/>
    <cellStyle name="Opomba 11 4 5" xfId="637"/>
    <cellStyle name="Opomba 11 5" xfId="638"/>
    <cellStyle name="Opomba 11 5 2" xfId="639"/>
    <cellStyle name="Opomba 11 5 3" xfId="640"/>
    <cellStyle name="Opomba 11 5 4" xfId="641"/>
    <cellStyle name="Opomba 11 5 5" xfId="642"/>
    <cellStyle name="Opomba 11 6" xfId="643"/>
    <cellStyle name="Opomba 11 6 2" xfId="644"/>
    <cellStyle name="Opomba 11 6 3" xfId="645"/>
    <cellStyle name="Opomba 11 6 4" xfId="646"/>
    <cellStyle name="Opomba 11 6 5" xfId="647"/>
    <cellStyle name="Opomba 11 7" xfId="648"/>
    <cellStyle name="Opomba 11 7 2" xfId="649"/>
    <cellStyle name="Opomba 11 7 3" xfId="650"/>
    <cellStyle name="Opomba 11 7 4" xfId="651"/>
    <cellStyle name="Opomba 11 7 5" xfId="652"/>
    <cellStyle name="Opomba 11 8" xfId="653"/>
    <cellStyle name="Opomba 11 8 2" xfId="654"/>
    <cellStyle name="Opomba 11 8 3" xfId="655"/>
    <cellStyle name="Opomba 11 8 4" xfId="656"/>
    <cellStyle name="Opomba 11 8 5" xfId="657"/>
    <cellStyle name="Opomba 11 9" xfId="658"/>
    <cellStyle name="Opomba 11 9 2" xfId="659"/>
    <cellStyle name="Opomba 11 9 3" xfId="660"/>
    <cellStyle name="Opomba 11 9 4" xfId="661"/>
    <cellStyle name="Opomba 11 9 5" xfId="662"/>
    <cellStyle name="Opomba 12" xfId="663"/>
    <cellStyle name="Opomba 12 10" xfId="664"/>
    <cellStyle name="Opomba 12 10 2" xfId="665"/>
    <cellStyle name="Opomba 12 10 3" xfId="666"/>
    <cellStyle name="Opomba 12 10 4" xfId="667"/>
    <cellStyle name="Opomba 12 10 5" xfId="668"/>
    <cellStyle name="Opomba 12 11" xfId="669"/>
    <cellStyle name="Opomba 12 11 2" xfId="670"/>
    <cellStyle name="Opomba 12 11 3" xfId="671"/>
    <cellStyle name="Opomba 12 11 4" xfId="672"/>
    <cellStyle name="Opomba 12 11 5" xfId="673"/>
    <cellStyle name="Opomba 12 12" xfId="674"/>
    <cellStyle name="Opomba 12 12 2" xfId="675"/>
    <cellStyle name="Opomba 12 12 3" xfId="676"/>
    <cellStyle name="Opomba 12 12 4" xfId="677"/>
    <cellStyle name="Opomba 12 12 5" xfId="678"/>
    <cellStyle name="Opomba 12 13" xfId="679"/>
    <cellStyle name="Opomba 12 13 2" xfId="680"/>
    <cellStyle name="Opomba 12 13 3" xfId="681"/>
    <cellStyle name="Opomba 12 13 4" xfId="682"/>
    <cellStyle name="Opomba 12 13 5" xfId="683"/>
    <cellStyle name="Opomba 12 14" xfId="684"/>
    <cellStyle name="Opomba 12 14 2" xfId="685"/>
    <cellStyle name="Opomba 12 14 3" xfId="686"/>
    <cellStyle name="Opomba 12 14 4" xfId="687"/>
    <cellStyle name="Opomba 12 14 5" xfId="688"/>
    <cellStyle name="Opomba 12 15" xfId="689"/>
    <cellStyle name="Opomba 12 15 2" xfId="690"/>
    <cellStyle name="Opomba 12 15 3" xfId="691"/>
    <cellStyle name="Opomba 12 15 4" xfId="692"/>
    <cellStyle name="Opomba 12 15 5" xfId="693"/>
    <cellStyle name="Opomba 12 16" xfId="694"/>
    <cellStyle name="Opomba 12 16 2" xfId="695"/>
    <cellStyle name="Opomba 12 16 3" xfId="696"/>
    <cellStyle name="Opomba 12 16 4" xfId="697"/>
    <cellStyle name="Opomba 12 16 5" xfId="698"/>
    <cellStyle name="Opomba 12 17" xfId="699"/>
    <cellStyle name="Opomba 12 17 2" xfId="700"/>
    <cellStyle name="Opomba 12 17 3" xfId="701"/>
    <cellStyle name="Opomba 12 17 4" xfId="702"/>
    <cellStyle name="Opomba 12 17 5" xfId="703"/>
    <cellStyle name="Opomba 12 18" xfId="704"/>
    <cellStyle name="Opomba 12 18 2" xfId="705"/>
    <cellStyle name="Opomba 12 18 3" xfId="706"/>
    <cellStyle name="Opomba 12 18 4" xfId="707"/>
    <cellStyle name="Opomba 12 18 5" xfId="708"/>
    <cellStyle name="Opomba 12 19" xfId="709"/>
    <cellStyle name="Opomba 12 19 2" xfId="710"/>
    <cellStyle name="Opomba 12 19 3" xfId="711"/>
    <cellStyle name="Opomba 12 19 4" xfId="712"/>
    <cellStyle name="Opomba 12 19 5" xfId="713"/>
    <cellStyle name="Opomba 12 2" xfId="714"/>
    <cellStyle name="Opomba 12 2 2" xfId="715"/>
    <cellStyle name="Opomba 12 2 3" xfId="716"/>
    <cellStyle name="Opomba 12 2 4" xfId="717"/>
    <cellStyle name="Opomba 12 2 5" xfId="718"/>
    <cellStyle name="Opomba 12 20" xfId="719"/>
    <cellStyle name="Opomba 12 20 2" xfId="720"/>
    <cellStyle name="Opomba 12 20 3" xfId="721"/>
    <cellStyle name="Opomba 12 20 4" xfId="722"/>
    <cellStyle name="Opomba 12 20 5" xfId="723"/>
    <cellStyle name="Opomba 12 21" xfId="724"/>
    <cellStyle name="Opomba 12 22" xfId="725"/>
    <cellStyle name="Opomba 12 23" xfId="726"/>
    <cellStyle name="Opomba 12 24" xfId="727"/>
    <cellStyle name="Opomba 12 25" xfId="728"/>
    <cellStyle name="Opomba 12 3" xfId="729"/>
    <cellStyle name="Opomba 12 3 2" xfId="730"/>
    <cellStyle name="Opomba 12 3 3" xfId="731"/>
    <cellStyle name="Opomba 12 3 4" xfId="732"/>
    <cellStyle name="Opomba 12 3 5" xfId="733"/>
    <cellStyle name="Opomba 12 4" xfId="734"/>
    <cellStyle name="Opomba 12 4 2" xfId="735"/>
    <cellStyle name="Opomba 12 4 3" xfId="736"/>
    <cellStyle name="Opomba 12 4 4" xfId="737"/>
    <cellStyle name="Opomba 12 4 5" xfId="738"/>
    <cellStyle name="Opomba 12 5" xfId="739"/>
    <cellStyle name="Opomba 12 5 2" xfId="740"/>
    <cellStyle name="Opomba 12 5 3" xfId="741"/>
    <cellStyle name="Opomba 12 5 4" xfId="742"/>
    <cellStyle name="Opomba 12 5 5" xfId="743"/>
    <cellStyle name="Opomba 12 6" xfId="744"/>
    <cellStyle name="Opomba 12 6 2" xfId="745"/>
    <cellStyle name="Opomba 12 6 3" xfId="746"/>
    <cellStyle name="Opomba 12 6 4" xfId="747"/>
    <cellStyle name="Opomba 12 6 5" xfId="748"/>
    <cellStyle name="Opomba 12 7" xfId="749"/>
    <cellStyle name="Opomba 12 7 2" xfId="750"/>
    <cellStyle name="Opomba 12 7 3" xfId="751"/>
    <cellStyle name="Opomba 12 7 4" xfId="752"/>
    <cellStyle name="Opomba 12 7 5" xfId="753"/>
    <cellStyle name="Opomba 12 8" xfId="754"/>
    <cellStyle name="Opomba 12 8 2" xfId="755"/>
    <cellStyle name="Opomba 12 8 3" xfId="756"/>
    <cellStyle name="Opomba 12 8 4" xfId="757"/>
    <cellStyle name="Opomba 12 8 5" xfId="758"/>
    <cellStyle name="Opomba 12 9" xfId="759"/>
    <cellStyle name="Opomba 12 9 2" xfId="760"/>
    <cellStyle name="Opomba 12 9 3" xfId="761"/>
    <cellStyle name="Opomba 12 9 4" xfId="762"/>
    <cellStyle name="Opomba 12 9 5" xfId="763"/>
    <cellStyle name="Opomba 13" xfId="764"/>
    <cellStyle name="Opomba 13 10" xfId="765"/>
    <cellStyle name="Opomba 13 10 2" xfId="766"/>
    <cellStyle name="Opomba 13 10 3" xfId="767"/>
    <cellStyle name="Opomba 13 10 4" xfId="768"/>
    <cellStyle name="Opomba 13 10 5" xfId="769"/>
    <cellStyle name="Opomba 13 11" xfId="770"/>
    <cellStyle name="Opomba 13 11 2" xfId="771"/>
    <cellStyle name="Opomba 13 11 3" xfId="772"/>
    <cellStyle name="Opomba 13 11 4" xfId="773"/>
    <cellStyle name="Opomba 13 11 5" xfId="774"/>
    <cellStyle name="Opomba 13 12" xfId="775"/>
    <cellStyle name="Opomba 13 12 2" xfId="776"/>
    <cellStyle name="Opomba 13 12 3" xfId="777"/>
    <cellStyle name="Opomba 13 12 4" xfId="778"/>
    <cellStyle name="Opomba 13 12 5" xfId="779"/>
    <cellStyle name="Opomba 13 13" xfId="780"/>
    <cellStyle name="Opomba 13 13 2" xfId="781"/>
    <cellStyle name="Opomba 13 13 3" xfId="782"/>
    <cellStyle name="Opomba 13 13 4" xfId="783"/>
    <cellStyle name="Opomba 13 13 5" xfId="784"/>
    <cellStyle name="Opomba 13 14" xfId="785"/>
    <cellStyle name="Opomba 13 14 2" xfId="786"/>
    <cellStyle name="Opomba 13 14 3" xfId="787"/>
    <cellStyle name="Opomba 13 14 4" xfId="788"/>
    <cellStyle name="Opomba 13 14 5" xfId="789"/>
    <cellStyle name="Opomba 13 15" xfId="790"/>
    <cellStyle name="Opomba 13 15 2" xfId="791"/>
    <cellStyle name="Opomba 13 15 3" xfId="792"/>
    <cellStyle name="Opomba 13 15 4" xfId="793"/>
    <cellStyle name="Opomba 13 15 5" xfId="794"/>
    <cellStyle name="Opomba 13 16" xfId="795"/>
    <cellStyle name="Opomba 13 16 2" xfId="796"/>
    <cellStyle name="Opomba 13 16 3" xfId="797"/>
    <cellStyle name="Opomba 13 16 4" xfId="798"/>
    <cellStyle name="Opomba 13 16 5" xfId="799"/>
    <cellStyle name="Opomba 13 17" xfId="800"/>
    <cellStyle name="Opomba 13 17 2" xfId="801"/>
    <cellStyle name="Opomba 13 17 3" xfId="802"/>
    <cellStyle name="Opomba 13 17 4" xfId="803"/>
    <cellStyle name="Opomba 13 17 5" xfId="804"/>
    <cellStyle name="Opomba 13 18" xfId="805"/>
    <cellStyle name="Opomba 13 18 2" xfId="806"/>
    <cellStyle name="Opomba 13 18 3" xfId="807"/>
    <cellStyle name="Opomba 13 18 4" xfId="808"/>
    <cellStyle name="Opomba 13 18 5" xfId="809"/>
    <cellStyle name="Opomba 13 19" xfId="810"/>
    <cellStyle name="Opomba 13 19 2" xfId="811"/>
    <cellStyle name="Opomba 13 19 3" xfId="812"/>
    <cellStyle name="Opomba 13 19 4" xfId="813"/>
    <cellStyle name="Opomba 13 19 5" xfId="814"/>
    <cellStyle name="Opomba 13 2" xfId="815"/>
    <cellStyle name="Opomba 13 2 2" xfId="816"/>
    <cellStyle name="Opomba 13 2 3" xfId="817"/>
    <cellStyle name="Opomba 13 2 4" xfId="818"/>
    <cellStyle name="Opomba 13 2 5" xfId="819"/>
    <cellStyle name="Opomba 13 20" xfId="820"/>
    <cellStyle name="Opomba 13 20 2" xfId="821"/>
    <cellStyle name="Opomba 13 20 3" xfId="822"/>
    <cellStyle name="Opomba 13 20 4" xfId="823"/>
    <cellStyle name="Opomba 13 20 5" xfId="824"/>
    <cellStyle name="Opomba 13 21" xfId="825"/>
    <cellStyle name="Opomba 13 22" xfId="826"/>
    <cellStyle name="Opomba 13 23" xfId="827"/>
    <cellStyle name="Opomba 13 24" xfId="828"/>
    <cellStyle name="Opomba 13 3" xfId="829"/>
    <cellStyle name="Opomba 13 3 2" xfId="830"/>
    <cellStyle name="Opomba 13 3 3" xfId="831"/>
    <cellStyle name="Opomba 13 3 4" xfId="832"/>
    <cellStyle name="Opomba 13 3 5" xfId="833"/>
    <cellStyle name="Opomba 13 4" xfId="834"/>
    <cellStyle name="Opomba 13 4 2" xfId="835"/>
    <cellStyle name="Opomba 13 4 3" xfId="836"/>
    <cellStyle name="Opomba 13 4 4" xfId="837"/>
    <cellStyle name="Opomba 13 4 5" xfId="838"/>
    <cellStyle name="Opomba 13 5" xfId="839"/>
    <cellStyle name="Opomba 13 5 2" xfId="840"/>
    <cellStyle name="Opomba 13 5 3" xfId="841"/>
    <cellStyle name="Opomba 13 5 4" xfId="842"/>
    <cellStyle name="Opomba 13 5 5" xfId="843"/>
    <cellStyle name="Opomba 13 6" xfId="844"/>
    <cellStyle name="Opomba 13 6 2" xfId="845"/>
    <cellStyle name="Opomba 13 6 3" xfId="846"/>
    <cellStyle name="Opomba 13 6 4" xfId="847"/>
    <cellStyle name="Opomba 13 6 5" xfId="848"/>
    <cellStyle name="Opomba 13 7" xfId="849"/>
    <cellStyle name="Opomba 13 7 2" xfId="850"/>
    <cellStyle name="Opomba 13 7 3" xfId="851"/>
    <cellStyle name="Opomba 13 7 4" xfId="852"/>
    <cellStyle name="Opomba 13 7 5" xfId="853"/>
    <cellStyle name="Opomba 13 8" xfId="854"/>
    <cellStyle name="Opomba 13 8 2" xfId="855"/>
    <cellStyle name="Opomba 13 8 3" xfId="856"/>
    <cellStyle name="Opomba 13 8 4" xfId="857"/>
    <cellStyle name="Opomba 13 8 5" xfId="858"/>
    <cellStyle name="Opomba 13 9" xfId="859"/>
    <cellStyle name="Opomba 13 9 2" xfId="860"/>
    <cellStyle name="Opomba 13 9 3" xfId="861"/>
    <cellStyle name="Opomba 13 9 4" xfId="862"/>
    <cellStyle name="Opomba 13 9 5" xfId="863"/>
    <cellStyle name="Opomba 14" xfId="864"/>
    <cellStyle name="Opomba 14 10" xfId="865"/>
    <cellStyle name="Opomba 14 10 2" xfId="866"/>
    <cellStyle name="Opomba 14 10 3" xfId="867"/>
    <cellStyle name="Opomba 14 10 4" xfId="868"/>
    <cellStyle name="Opomba 14 10 5" xfId="869"/>
    <cellStyle name="Opomba 14 11" xfId="870"/>
    <cellStyle name="Opomba 14 12" xfId="871"/>
    <cellStyle name="Opomba 14 13" xfId="872"/>
    <cellStyle name="Opomba 14 14" xfId="873"/>
    <cellStyle name="Opomba 14 2" xfId="874"/>
    <cellStyle name="Opomba 14 2 2" xfId="875"/>
    <cellStyle name="Opomba 14 2 3" xfId="876"/>
    <cellStyle name="Opomba 14 2 4" xfId="877"/>
    <cellStyle name="Opomba 14 2 5" xfId="878"/>
    <cellStyle name="Opomba 14 3" xfId="879"/>
    <cellStyle name="Opomba 14 3 2" xfId="880"/>
    <cellStyle name="Opomba 14 3 3" xfId="881"/>
    <cellStyle name="Opomba 14 3 4" xfId="882"/>
    <cellStyle name="Opomba 14 3 5" xfId="883"/>
    <cellStyle name="Opomba 14 4" xfId="884"/>
    <cellStyle name="Opomba 14 4 2" xfId="885"/>
    <cellStyle name="Opomba 14 4 3" xfId="886"/>
    <cellStyle name="Opomba 14 4 4" xfId="887"/>
    <cellStyle name="Opomba 14 4 5" xfId="888"/>
    <cellStyle name="Opomba 14 5" xfId="889"/>
    <cellStyle name="Opomba 14 5 2" xfId="890"/>
    <cellStyle name="Opomba 14 5 3" xfId="891"/>
    <cellStyle name="Opomba 14 5 4" xfId="892"/>
    <cellStyle name="Opomba 14 5 5" xfId="893"/>
    <cellStyle name="Opomba 14 6" xfId="894"/>
    <cellStyle name="Opomba 14 6 2" xfId="895"/>
    <cellStyle name="Opomba 14 6 3" xfId="896"/>
    <cellStyle name="Opomba 14 6 4" xfId="897"/>
    <cellStyle name="Opomba 14 6 5" xfId="898"/>
    <cellStyle name="Opomba 14 7" xfId="899"/>
    <cellStyle name="Opomba 14 7 2" xfId="900"/>
    <cellStyle name="Opomba 14 7 3" xfId="901"/>
    <cellStyle name="Opomba 14 7 4" xfId="902"/>
    <cellStyle name="Opomba 14 7 5" xfId="903"/>
    <cellStyle name="Opomba 14 8" xfId="904"/>
    <cellStyle name="Opomba 14 8 2" xfId="905"/>
    <cellStyle name="Opomba 14 8 3" xfId="906"/>
    <cellStyle name="Opomba 14 8 4" xfId="907"/>
    <cellStyle name="Opomba 14 8 5" xfId="908"/>
    <cellStyle name="Opomba 14 9" xfId="909"/>
    <cellStyle name="Opomba 14 9 2" xfId="910"/>
    <cellStyle name="Opomba 14 9 3" xfId="911"/>
    <cellStyle name="Opomba 14 9 4" xfId="912"/>
    <cellStyle name="Opomba 14 9 5" xfId="913"/>
    <cellStyle name="Opomba 15" xfId="914"/>
    <cellStyle name="Opomba 15 10" xfId="915"/>
    <cellStyle name="Opomba 15 11" xfId="916"/>
    <cellStyle name="Opomba 15 12" xfId="917"/>
    <cellStyle name="Opomba 15 13" xfId="918"/>
    <cellStyle name="Opomba 15 2" xfId="919"/>
    <cellStyle name="Opomba 15 2 2" xfId="920"/>
    <cellStyle name="Opomba 15 2 3" xfId="921"/>
    <cellStyle name="Opomba 15 2 4" xfId="922"/>
    <cellStyle name="Opomba 15 2 5" xfId="923"/>
    <cellStyle name="Opomba 15 3" xfId="924"/>
    <cellStyle name="Opomba 15 3 2" xfId="925"/>
    <cellStyle name="Opomba 15 3 3" xfId="926"/>
    <cellStyle name="Opomba 15 3 4" xfId="927"/>
    <cellStyle name="Opomba 15 3 5" xfId="928"/>
    <cellStyle name="Opomba 15 4" xfId="929"/>
    <cellStyle name="Opomba 15 4 2" xfId="930"/>
    <cellStyle name="Opomba 15 4 3" xfId="931"/>
    <cellStyle name="Opomba 15 4 4" xfId="932"/>
    <cellStyle name="Opomba 15 4 5" xfId="933"/>
    <cellStyle name="Opomba 15 5" xfId="934"/>
    <cellStyle name="Opomba 15 5 2" xfId="935"/>
    <cellStyle name="Opomba 15 5 3" xfId="936"/>
    <cellStyle name="Opomba 15 5 4" xfId="937"/>
    <cellStyle name="Opomba 15 5 5" xfId="938"/>
    <cellStyle name="Opomba 15 6" xfId="939"/>
    <cellStyle name="Opomba 15 6 2" xfId="940"/>
    <cellStyle name="Opomba 15 6 3" xfId="941"/>
    <cellStyle name="Opomba 15 6 4" xfId="942"/>
    <cellStyle name="Opomba 15 6 5" xfId="943"/>
    <cellStyle name="Opomba 15 7" xfId="944"/>
    <cellStyle name="Opomba 15 7 2" xfId="945"/>
    <cellStyle name="Opomba 15 7 3" xfId="946"/>
    <cellStyle name="Opomba 15 7 4" xfId="947"/>
    <cellStyle name="Opomba 15 7 5" xfId="948"/>
    <cellStyle name="Opomba 15 8" xfId="949"/>
    <cellStyle name="Opomba 15 8 2" xfId="950"/>
    <cellStyle name="Opomba 15 8 3" xfId="951"/>
    <cellStyle name="Opomba 15 8 4" xfId="952"/>
    <cellStyle name="Opomba 15 8 5" xfId="953"/>
    <cellStyle name="Opomba 15 9" xfId="954"/>
    <cellStyle name="Opomba 15 9 2" xfId="955"/>
    <cellStyle name="Opomba 15 9 3" xfId="956"/>
    <cellStyle name="Opomba 15 9 4" xfId="957"/>
    <cellStyle name="Opomba 15 9 5" xfId="958"/>
    <cellStyle name="Opomba 16" xfId="959"/>
    <cellStyle name="Opomba 16 10" xfId="960"/>
    <cellStyle name="Opomba 16 11" xfId="961"/>
    <cellStyle name="Opomba 16 12" xfId="962"/>
    <cellStyle name="Opomba 16 13" xfId="963"/>
    <cellStyle name="Opomba 16 2" xfId="964"/>
    <cellStyle name="Opomba 16 2 2" xfId="965"/>
    <cellStyle name="Opomba 16 2 3" xfId="966"/>
    <cellStyle name="Opomba 16 2 4" xfId="967"/>
    <cellStyle name="Opomba 16 2 5" xfId="968"/>
    <cellStyle name="Opomba 16 3" xfId="969"/>
    <cellStyle name="Opomba 16 3 2" xfId="970"/>
    <cellStyle name="Opomba 16 3 3" xfId="971"/>
    <cellStyle name="Opomba 16 3 4" xfId="972"/>
    <cellStyle name="Opomba 16 3 5" xfId="973"/>
    <cellStyle name="Opomba 16 4" xfId="974"/>
    <cellStyle name="Opomba 16 4 2" xfId="975"/>
    <cellStyle name="Opomba 16 4 3" xfId="976"/>
    <cellStyle name="Opomba 16 4 4" xfId="977"/>
    <cellStyle name="Opomba 16 4 5" xfId="978"/>
    <cellStyle name="Opomba 16 5" xfId="979"/>
    <cellStyle name="Opomba 16 5 2" xfId="980"/>
    <cellStyle name="Opomba 16 5 3" xfId="981"/>
    <cellStyle name="Opomba 16 5 4" xfId="982"/>
    <cellStyle name="Opomba 16 5 5" xfId="983"/>
    <cellStyle name="Opomba 16 6" xfId="984"/>
    <cellStyle name="Opomba 16 6 2" xfId="985"/>
    <cellStyle name="Opomba 16 6 3" xfId="986"/>
    <cellStyle name="Opomba 16 6 4" xfId="987"/>
    <cellStyle name="Opomba 16 6 5" xfId="988"/>
    <cellStyle name="Opomba 16 7" xfId="989"/>
    <cellStyle name="Opomba 16 7 2" xfId="990"/>
    <cellStyle name="Opomba 16 7 3" xfId="991"/>
    <cellStyle name="Opomba 16 7 4" xfId="992"/>
    <cellStyle name="Opomba 16 7 5" xfId="993"/>
    <cellStyle name="Opomba 16 8" xfId="994"/>
    <cellStyle name="Opomba 16 8 2" xfId="995"/>
    <cellStyle name="Opomba 16 8 3" xfId="996"/>
    <cellStyle name="Opomba 16 8 4" xfId="997"/>
    <cellStyle name="Opomba 16 8 5" xfId="998"/>
    <cellStyle name="Opomba 16 9" xfId="999"/>
    <cellStyle name="Opomba 16 9 2" xfId="1000"/>
    <cellStyle name="Opomba 16 9 3" xfId="1001"/>
    <cellStyle name="Opomba 16 9 4" xfId="1002"/>
    <cellStyle name="Opomba 16 9 5" xfId="1003"/>
    <cellStyle name="Opomba 17" xfId="1004"/>
    <cellStyle name="Opomba 17 10" xfId="1005"/>
    <cellStyle name="Opomba 17 11" xfId="1006"/>
    <cellStyle name="Opomba 17 12" xfId="1007"/>
    <cellStyle name="Opomba 17 13" xfId="1008"/>
    <cellStyle name="Opomba 17 2" xfId="1009"/>
    <cellStyle name="Opomba 17 2 2" xfId="1010"/>
    <cellStyle name="Opomba 17 2 3" xfId="1011"/>
    <cellStyle name="Opomba 17 2 4" xfId="1012"/>
    <cellStyle name="Opomba 17 2 5" xfId="1013"/>
    <cellStyle name="Opomba 17 3" xfId="1014"/>
    <cellStyle name="Opomba 17 3 2" xfId="1015"/>
    <cellStyle name="Opomba 17 3 3" xfId="1016"/>
    <cellStyle name="Opomba 17 3 4" xfId="1017"/>
    <cellStyle name="Opomba 17 3 5" xfId="1018"/>
    <cellStyle name="Opomba 17 4" xfId="1019"/>
    <cellStyle name="Opomba 17 4 2" xfId="1020"/>
    <cellStyle name="Opomba 17 4 3" xfId="1021"/>
    <cellStyle name="Opomba 17 4 4" xfId="1022"/>
    <cellStyle name="Opomba 17 4 5" xfId="1023"/>
    <cellStyle name="Opomba 17 5" xfId="1024"/>
    <cellStyle name="Opomba 17 5 2" xfId="1025"/>
    <cellStyle name="Opomba 17 5 3" xfId="1026"/>
    <cellStyle name="Opomba 17 5 4" xfId="1027"/>
    <cellStyle name="Opomba 17 5 5" xfId="1028"/>
    <cellStyle name="Opomba 17 6" xfId="1029"/>
    <cellStyle name="Opomba 17 6 2" xfId="1030"/>
    <cellStyle name="Opomba 17 6 3" xfId="1031"/>
    <cellStyle name="Opomba 17 6 4" xfId="1032"/>
    <cellStyle name="Opomba 17 6 5" xfId="1033"/>
    <cellStyle name="Opomba 17 7" xfId="1034"/>
    <cellStyle name="Opomba 17 7 2" xfId="1035"/>
    <cellStyle name="Opomba 17 7 3" xfId="1036"/>
    <cellStyle name="Opomba 17 7 4" xfId="1037"/>
    <cellStyle name="Opomba 17 7 5" xfId="1038"/>
    <cellStyle name="Opomba 17 8" xfId="1039"/>
    <cellStyle name="Opomba 17 8 2" xfId="1040"/>
    <cellStyle name="Opomba 17 8 3" xfId="1041"/>
    <cellStyle name="Opomba 17 8 4" xfId="1042"/>
    <cellStyle name="Opomba 17 8 5" xfId="1043"/>
    <cellStyle name="Opomba 17 9" xfId="1044"/>
    <cellStyle name="Opomba 17 9 2" xfId="1045"/>
    <cellStyle name="Opomba 17 9 3" xfId="1046"/>
    <cellStyle name="Opomba 17 9 4" xfId="1047"/>
    <cellStyle name="Opomba 17 9 5" xfId="1048"/>
    <cellStyle name="Opomba 18" xfId="1049"/>
    <cellStyle name="Opomba 18 10" xfId="1050"/>
    <cellStyle name="Opomba 18 11" xfId="1051"/>
    <cellStyle name="Opomba 18 12" xfId="1052"/>
    <cellStyle name="Opomba 18 13" xfId="1053"/>
    <cellStyle name="Opomba 18 2" xfId="1054"/>
    <cellStyle name="Opomba 18 2 2" xfId="1055"/>
    <cellStyle name="Opomba 18 2 3" xfId="1056"/>
    <cellStyle name="Opomba 18 2 4" xfId="1057"/>
    <cellStyle name="Opomba 18 2 5" xfId="1058"/>
    <cellStyle name="Opomba 18 3" xfId="1059"/>
    <cellStyle name="Opomba 18 3 2" xfId="1060"/>
    <cellStyle name="Opomba 18 3 3" xfId="1061"/>
    <cellStyle name="Opomba 18 3 4" xfId="1062"/>
    <cellStyle name="Opomba 18 3 5" xfId="1063"/>
    <cellStyle name="Opomba 18 4" xfId="1064"/>
    <cellStyle name="Opomba 18 4 2" xfId="1065"/>
    <cellStyle name="Opomba 18 4 3" xfId="1066"/>
    <cellStyle name="Opomba 18 4 4" xfId="1067"/>
    <cellStyle name="Opomba 18 4 5" xfId="1068"/>
    <cellStyle name="Opomba 18 5" xfId="1069"/>
    <cellStyle name="Opomba 18 5 2" xfId="1070"/>
    <cellStyle name="Opomba 18 5 3" xfId="1071"/>
    <cellStyle name="Opomba 18 5 4" xfId="1072"/>
    <cellStyle name="Opomba 18 5 5" xfId="1073"/>
    <cellStyle name="Opomba 18 6" xfId="1074"/>
    <cellStyle name="Opomba 18 6 2" xfId="1075"/>
    <cellStyle name="Opomba 18 6 3" xfId="1076"/>
    <cellStyle name="Opomba 18 6 4" xfId="1077"/>
    <cellStyle name="Opomba 18 6 5" xfId="1078"/>
    <cellStyle name="Opomba 18 7" xfId="1079"/>
    <cellStyle name="Opomba 18 7 2" xfId="1080"/>
    <cellStyle name="Opomba 18 7 3" xfId="1081"/>
    <cellStyle name="Opomba 18 7 4" xfId="1082"/>
    <cellStyle name="Opomba 18 7 5" xfId="1083"/>
    <cellStyle name="Opomba 18 8" xfId="1084"/>
    <cellStyle name="Opomba 18 8 2" xfId="1085"/>
    <cellStyle name="Opomba 18 8 3" xfId="1086"/>
    <cellStyle name="Opomba 18 8 4" xfId="1087"/>
    <cellStyle name="Opomba 18 8 5" xfId="1088"/>
    <cellStyle name="Opomba 18 9" xfId="1089"/>
    <cellStyle name="Opomba 18 9 2" xfId="1090"/>
    <cellStyle name="Opomba 18 9 3" xfId="1091"/>
    <cellStyle name="Opomba 18 9 4" xfId="1092"/>
    <cellStyle name="Opomba 18 9 5" xfId="1093"/>
    <cellStyle name="Opomba 19" xfId="1094"/>
    <cellStyle name="Opomba 19 10" xfId="1095"/>
    <cellStyle name="Opomba 19 11" xfId="1096"/>
    <cellStyle name="Opomba 19 12" xfId="1097"/>
    <cellStyle name="Opomba 19 13" xfId="1098"/>
    <cellStyle name="Opomba 19 2" xfId="1099"/>
    <cellStyle name="Opomba 19 2 2" xfId="1100"/>
    <cellStyle name="Opomba 19 2 3" xfId="1101"/>
    <cellStyle name="Opomba 19 2 4" xfId="1102"/>
    <cellStyle name="Opomba 19 2 5" xfId="1103"/>
    <cellStyle name="Opomba 19 3" xfId="1104"/>
    <cellStyle name="Opomba 19 3 2" xfId="1105"/>
    <cellStyle name="Opomba 19 3 3" xfId="1106"/>
    <cellStyle name="Opomba 19 3 4" xfId="1107"/>
    <cellStyle name="Opomba 19 3 5" xfId="1108"/>
    <cellStyle name="Opomba 19 4" xfId="1109"/>
    <cellStyle name="Opomba 19 4 2" xfId="1110"/>
    <cellStyle name="Opomba 19 4 3" xfId="1111"/>
    <cellStyle name="Opomba 19 4 4" xfId="1112"/>
    <cellStyle name="Opomba 19 4 5" xfId="1113"/>
    <cellStyle name="Opomba 19 5" xfId="1114"/>
    <cellStyle name="Opomba 19 5 2" xfId="1115"/>
    <cellStyle name="Opomba 19 5 3" xfId="1116"/>
    <cellStyle name="Opomba 19 5 4" xfId="1117"/>
    <cellStyle name="Opomba 19 5 5" xfId="1118"/>
    <cellStyle name="Opomba 19 6" xfId="1119"/>
    <cellStyle name="Opomba 19 6 2" xfId="1120"/>
    <cellStyle name="Opomba 19 6 3" xfId="1121"/>
    <cellStyle name="Opomba 19 6 4" xfId="1122"/>
    <cellStyle name="Opomba 19 6 5" xfId="1123"/>
    <cellStyle name="Opomba 19 7" xfId="1124"/>
    <cellStyle name="Opomba 19 7 2" xfId="1125"/>
    <cellStyle name="Opomba 19 7 3" xfId="1126"/>
    <cellStyle name="Opomba 19 7 4" xfId="1127"/>
    <cellStyle name="Opomba 19 7 5" xfId="1128"/>
    <cellStyle name="Opomba 19 8" xfId="1129"/>
    <cellStyle name="Opomba 19 8 2" xfId="1130"/>
    <cellStyle name="Opomba 19 8 3" xfId="1131"/>
    <cellStyle name="Opomba 19 8 4" xfId="1132"/>
    <cellStyle name="Opomba 19 8 5" xfId="1133"/>
    <cellStyle name="Opomba 19 9" xfId="1134"/>
    <cellStyle name="Opomba 19 9 2" xfId="1135"/>
    <cellStyle name="Opomba 19 9 3" xfId="1136"/>
    <cellStyle name="Opomba 19 9 4" xfId="1137"/>
    <cellStyle name="Opomba 19 9 5" xfId="1138"/>
    <cellStyle name="Opomba 2" xfId="1139"/>
    <cellStyle name="Opomba 2 10" xfId="1140"/>
    <cellStyle name="Opomba 2 10 2" xfId="1141"/>
    <cellStyle name="Opomba 2 10 3" xfId="1142"/>
    <cellStyle name="Opomba 2 10 4" xfId="1143"/>
    <cellStyle name="Opomba 2 10 5" xfId="1144"/>
    <cellStyle name="Opomba 2 11" xfId="1145"/>
    <cellStyle name="Opomba 2 11 2" xfId="1146"/>
    <cellStyle name="Opomba 2 11 3" xfId="1147"/>
    <cellStyle name="Opomba 2 11 4" xfId="1148"/>
    <cellStyle name="Opomba 2 11 5" xfId="1149"/>
    <cellStyle name="Opomba 2 12" xfId="1150"/>
    <cellStyle name="Opomba 2 12 2" xfId="1151"/>
    <cellStyle name="Opomba 2 12 3" xfId="1152"/>
    <cellStyle name="Opomba 2 12 4" xfId="1153"/>
    <cellStyle name="Opomba 2 12 5" xfId="1154"/>
    <cellStyle name="Opomba 2 13" xfId="1155"/>
    <cellStyle name="Opomba 2 13 2" xfId="1156"/>
    <cellStyle name="Opomba 2 13 3" xfId="1157"/>
    <cellStyle name="Opomba 2 13 4" xfId="1158"/>
    <cellStyle name="Opomba 2 13 5" xfId="1159"/>
    <cellStyle name="Opomba 2 14" xfId="1160"/>
    <cellStyle name="Opomba 2 14 2" xfId="1161"/>
    <cellStyle name="Opomba 2 14 3" xfId="1162"/>
    <cellStyle name="Opomba 2 14 4" xfId="1163"/>
    <cellStyle name="Opomba 2 14 5" xfId="1164"/>
    <cellStyle name="Opomba 2 15" xfId="1165"/>
    <cellStyle name="Opomba 2 15 2" xfId="1166"/>
    <cellStyle name="Opomba 2 15 3" xfId="1167"/>
    <cellStyle name="Opomba 2 15 4" xfId="1168"/>
    <cellStyle name="Opomba 2 15 5" xfId="1169"/>
    <cellStyle name="Opomba 2 16" xfId="1170"/>
    <cellStyle name="Opomba 2 16 2" xfId="1171"/>
    <cellStyle name="Opomba 2 16 3" xfId="1172"/>
    <cellStyle name="Opomba 2 16 4" xfId="1173"/>
    <cellStyle name="Opomba 2 16 5" xfId="1174"/>
    <cellStyle name="Opomba 2 17" xfId="1175"/>
    <cellStyle name="Opomba 2 17 2" xfId="1176"/>
    <cellStyle name="Opomba 2 17 3" xfId="1177"/>
    <cellStyle name="Opomba 2 17 4" xfId="1178"/>
    <cellStyle name="Opomba 2 17 5" xfId="1179"/>
    <cellStyle name="Opomba 2 18" xfId="1180"/>
    <cellStyle name="Opomba 2 18 2" xfId="1181"/>
    <cellStyle name="Opomba 2 18 3" xfId="1182"/>
    <cellStyle name="Opomba 2 18 4" xfId="1183"/>
    <cellStyle name="Opomba 2 18 5" xfId="1184"/>
    <cellStyle name="Opomba 2 19" xfId="1185"/>
    <cellStyle name="Opomba 2 19 2" xfId="1186"/>
    <cellStyle name="Opomba 2 19 3" xfId="1187"/>
    <cellStyle name="Opomba 2 19 4" xfId="1188"/>
    <cellStyle name="Opomba 2 19 5" xfId="1189"/>
    <cellStyle name="Opomba 2 2" xfId="1190"/>
    <cellStyle name="Opomba 2 20" xfId="1191"/>
    <cellStyle name="Opomba 2 20 2" xfId="1192"/>
    <cellStyle name="Opomba 2 20 3" xfId="1193"/>
    <cellStyle name="Opomba 2 20 4" xfId="1194"/>
    <cellStyle name="Opomba 2 20 5" xfId="1195"/>
    <cellStyle name="Opomba 2 21" xfId="1196"/>
    <cellStyle name="Opomba 2 21 2" xfId="1197"/>
    <cellStyle name="Opomba 2 21 3" xfId="1198"/>
    <cellStyle name="Opomba 2 21 4" xfId="1199"/>
    <cellStyle name="Opomba 2 21 5" xfId="1200"/>
    <cellStyle name="Opomba 2 22" xfId="1201"/>
    <cellStyle name="Opomba 2 22 2" xfId="1202"/>
    <cellStyle name="Opomba 2 22 3" xfId="1203"/>
    <cellStyle name="Opomba 2 22 4" xfId="1204"/>
    <cellStyle name="Opomba 2 22 5" xfId="1205"/>
    <cellStyle name="Opomba 2 23" xfId="1206"/>
    <cellStyle name="Opomba 2 23 2" xfId="1207"/>
    <cellStyle name="Opomba 2 23 3" xfId="1208"/>
    <cellStyle name="Opomba 2 23 4" xfId="1209"/>
    <cellStyle name="Opomba 2 23 5" xfId="1210"/>
    <cellStyle name="Opomba 2 24" xfId="1211"/>
    <cellStyle name="Opomba 2 24 2" xfId="1212"/>
    <cellStyle name="Opomba 2 24 3" xfId="1213"/>
    <cellStyle name="Opomba 2 24 4" xfId="1214"/>
    <cellStyle name="Opomba 2 24 5" xfId="1215"/>
    <cellStyle name="Opomba 2 25" xfId="1216"/>
    <cellStyle name="Opomba 2 25 2" xfId="1217"/>
    <cellStyle name="Opomba 2 25 3" xfId="1218"/>
    <cellStyle name="Opomba 2 25 4" xfId="1219"/>
    <cellStyle name="Opomba 2 25 5" xfId="1220"/>
    <cellStyle name="Opomba 2 26" xfId="1221"/>
    <cellStyle name="Opomba 2 26 2" xfId="1222"/>
    <cellStyle name="Opomba 2 26 3" xfId="1223"/>
    <cellStyle name="Opomba 2 26 4" xfId="1224"/>
    <cellStyle name="Opomba 2 26 5" xfId="1225"/>
    <cellStyle name="Opomba 2 27" xfId="1226"/>
    <cellStyle name="Opomba 2 27 2" xfId="1227"/>
    <cellStyle name="Opomba 2 27 3" xfId="1228"/>
    <cellStyle name="Opomba 2 27 4" xfId="1229"/>
    <cellStyle name="Opomba 2 27 5" xfId="1230"/>
    <cellStyle name="Opomba 2 28" xfId="1231"/>
    <cellStyle name="Opomba 2 28 2" xfId="1232"/>
    <cellStyle name="Opomba 2 28 3" xfId="1233"/>
    <cellStyle name="Opomba 2 28 4" xfId="1234"/>
    <cellStyle name="Opomba 2 28 5" xfId="1235"/>
    <cellStyle name="Opomba 2 29" xfId="1236"/>
    <cellStyle name="Opomba 2 29 2" xfId="1237"/>
    <cellStyle name="Opomba 2 29 3" xfId="1238"/>
    <cellStyle name="Opomba 2 29 4" xfId="1239"/>
    <cellStyle name="Opomba 2 29 5" xfId="1240"/>
    <cellStyle name="Opomba 2 3" xfId="1241"/>
    <cellStyle name="Opomba 2 30" xfId="1242"/>
    <cellStyle name="Opomba 2 30 2" xfId="1243"/>
    <cellStyle name="Opomba 2 30 3" xfId="1244"/>
    <cellStyle name="Opomba 2 30 4" xfId="1245"/>
    <cellStyle name="Opomba 2 30 5" xfId="1246"/>
    <cellStyle name="Opomba 2 31" xfId="1247"/>
    <cellStyle name="Opomba 2 31 2" xfId="1248"/>
    <cellStyle name="Opomba 2 31 3" xfId="1249"/>
    <cellStyle name="Opomba 2 31 4" xfId="1250"/>
    <cellStyle name="Opomba 2 31 5" xfId="1251"/>
    <cellStyle name="Opomba 2 32" xfId="1252"/>
    <cellStyle name="Opomba 2 32 2" xfId="1253"/>
    <cellStyle name="Opomba 2 32 3" xfId="1254"/>
    <cellStyle name="Opomba 2 32 4" xfId="1255"/>
    <cellStyle name="Opomba 2 32 5" xfId="1256"/>
    <cellStyle name="Opomba 2 33" xfId="1257"/>
    <cellStyle name="Opomba 2 33 2" xfId="1258"/>
    <cellStyle name="Opomba 2 33 3" xfId="1259"/>
    <cellStyle name="Opomba 2 33 4" xfId="1260"/>
    <cellStyle name="Opomba 2 33 5" xfId="1261"/>
    <cellStyle name="Opomba 2 34" xfId="1262"/>
    <cellStyle name="Opomba 2 34 2" xfId="1263"/>
    <cellStyle name="Opomba 2 34 3" xfId="1264"/>
    <cellStyle name="Opomba 2 34 4" xfId="1265"/>
    <cellStyle name="Opomba 2 34 5" xfId="1266"/>
    <cellStyle name="Opomba 2 35" xfId="1267"/>
    <cellStyle name="Opomba 2 35 2" xfId="1268"/>
    <cellStyle name="Opomba 2 35 3" xfId="1269"/>
    <cellStyle name="Opomba 2 35 4" xfId="1270"/>
    <cellStyle name="Opomba 2 35 5" xfId="1271"/>
    <cellStyle name="Opomba 2 36" xfId="1272"/>
    <cellStyle name="Opomba 2 36 2" xfId="1273"/>
    <cellStyle name="Opomba 2 36 3" xfId="1274"/>
    <cellStyle name="Opomba 2 36 4" xfId="1275"/>
    <cellStyle name="Opomba 2 36 5" xfId="1276"/>
    <cellStyle name="Opomba 2 37" xfId="1277"/>
    <cellStyle name="Opomba 2 38" xfId="1278"/>
    <cellStyle name="Opomba 2 39" xfId="1279"/>
    <cellStyle name="Opomba 2 4" xfId="1280"/>
    <cellStyle name="Opomba 2 40" xfId="1281"/>
    <cellStyle name="Opomba 2 41" xfId="1282"/>
    <cellStyle name="Opomba 2 5" xfId="1283"/>
    <cellStyle name="Opomba 2 6" xfId="1284"/>
    <cellStyle name="Opomba 2 7" xfId="1285"/>
    <cellStyle name="Opomba 2 8" xfId="1286"/>
    <cellStyle name="Opomba 2 9" xfId="1287"/>
    <cellStyle name="Opomba 2 9 2" xfId="1288"/>
    <cellStyle name="Opomba 2 9 3" xfId="1289"/>
    <cellStyle name="Opomba 2 9 4" xfId="1290"/>
    <cellStyle name="Opomba 2 9 5" xfId="1291"/>
    <cellStyle name="Opomba 20" xfId="1292"/>
    <cellStyle name="Opomba 20 10" xfId="1293"/>
    <cellStyle name="Opomba 20 11" xfId="1294"/>
    <cellStyle name="Opomba 20 2" xfId="1295"/>
    <cellStyle name="Opomba 20 2 2" xfId="1296"/>
    <cellStyle name="Opomba 20 2 3" xfId="1297"/>
    <cellStyle name="Opomba 20 2 4" xfId="1298"/>
    <cellStyle name="Opomba 20 2 5" xfId="1299"/>
    <cellStyle name="Opomba 20 3" xfId="1300"/>
    <cellStyle name="Opomba 20 3 2" xfId="1301"/>
    <cellStyle name="Opomba 20 3 3" xfId="1302"/>
    <cellStyle name="Opomba 20 3 4" xfId="1303"/>
    <cellStyle name="Opomba 20 3 5" xfId="1304"/>
    <cellStyle name="Opomba 20 4" xfId="1305"/>
    <cellStyle name="Opomba 20 4 2" xfId="1306"/>
    <cellStyle name="Opomba 20 4 3" xfId="1307"/>
    <cellStyle name="Opomba 20 4 4" xfId="1308"/>
    <cellStyle name="Opomba 20 4 5" xfId="1309"/>
    <cellStyle name="Opomba 20 5" xfId="1310"/>
    <cellStyle name="Opomba 20 5 2" xfId="1311"/>
    <cellStyle name="Opomba 20 5 3" xfId="1312"/>
    <cellStyle name="Opomba 20 5 4" xfId="1313"/>
    <cellStyle name="Opomba 20 5 5" xfId="1314"/>
    <cellStyle name="Opomba 20 6" xfId="1315"/>
    <cellStyle name="Opomba 20 6 2" xfId="1316"/>
    <cellStyle name="Opomba 20 6 3" xfId="1317"/>
    <cellStyle name="Opomba 20 6 4" xfId="1318"/>
    <cellStyle name="Opomba 20 6 5" xfId="1319"/>
    <cellStyle name="Opomba 20 7" xfId="1320"/>
    <cellStyle name="Opomba 20 7 2" xfId="1321"/>
    <cellStyle name="Opomba 20 7 3" xfId="1322"/>
    <cellStyle name="Opomba 20 7 4" xfId="1323"/>
    <cellStyle name="Opomba 20 7 5" xfId="1324"/>
    <cellStyle name="Opomba 20 8" xfId="1325"/>
    <cellStyle name="Opomba 20 9" xfId="1326"/>
    <cellStyle name="Opomba 21" xfId="1327"/>
    <cellStyle name="Opomba 21 10" xfId="1328"/>
    <cellStyle name="Opomba 21 11" xfId="1329"/>
    <cellStyle name="Opomba 21 2" xfId="1330"/>
    <cellStyle name="Opomba 21 2 2" xfId="1331"/>
    <cellStyle name="Opomba 21 2 3" xfId="1332"/>
    <cellStyle name="Opomba 21 2 4" xfId="1333"/>
    <cellStyle name="Opomba 21 2 5" xfId="1334"/>
    <cellStyle name="Opomba 21 3" xfId="1335"/>
    <cellStyle name="Opomba 21 3 2" xfId="1336"/>
    <cellStyle name="Opomba 21 3 3" xfId="1337"/>
    <cellStyle name="Opomba 21 3 4" xfId="1338"/>
    <cellStyle name="Opomba 21 3 5" xfId="1339"/>
    <cellStyle name="Opomba 21 4" xfId="1340"/>
    <cellStyle name="Opomba 21 4 2" xfId="1341"/>
    <cellStyle name="Opomba 21 4 3" xfId="1342"/>
    <cellStyle name="Opomba 21 4 4" xfId="1343"/>
    <cellStyle name="Opomba 21 4 5" xfId="1344"/>
    <cellStyle name="Opomba 21 5" xfId="1345"/>
    <cellStyle name="Opomba 21 5 2" xfId="1346"/>
    <cellStyle name="Opomba 21 5 3" xfId="1347"/>
    <cellStyle name="Opomba 21 5 4" xfId="1348"/>
    <cellStyle name="Opomba 21 5 5" xfId="1349"/>
    <cellStyle name="Opomba 21 6" xfId="1350"/>
    <cellStyle name="Opomba 21 6 2" xfId="1351"/>
    <cellStyle name="Opomba 21 6 3" xfId="1352"/>
    <cellStyle name="Opomba 21 6 4" xfId="1353"/>
    <cellStyle name="Opomba 21 6 5" xfId="1354"/>
    <cellStyle name="Opomba 21 7" xfId="1355"/>
    <cellStyle name="Opomba 21 7 2" xfId="1356"/>
    <cellStyle name="Opomba 21 7 3" xfId="1357"/>
    <cellStyle name="Opomba 21 7 4" xfId="1358"/>
    <cellStyle name="Opomba 21 7 5" xfId="1359"/>
    <cellStyle name="Opomba 21 8" xfId="1360"/>
    <cellStyle name="Opomba 21 9" xfId="1361"/>
    <cellStyle name="Opomba 22" xfId="1362"/>
    <cellStyle name="Opomba 22 10" xfId="1363"/>
    <cellStyle name="Opomba 22 11" xfId="1364"/>
    <cellStyle name="Opomba 22 2" xfId="1365"/>
    <cellStyle name="Opomba 22 2 2" xfId="1366"/>
    <cellStyle name="Opomba 22 2 3" xfId="1367"/>
    <cellStyle name="Opomba 22 2 4" xfId="1368"/>
    <cellStyle name="Opomba 22 2 5" xfId="1369"/>
    <cellStyle name="Opomba 22 3" xfId="1370"/>
    <cellStyle name="Opomba 22 3 2" xfId="1371"/>
    <cellStyle name="Opomba 22 3 3" xfId="1372"/>
    <cellStyle name="Opomba 22 3 4" xfId="1373"/>
    <cellStyle name="Opomba 22 3 5" xfId="1374"/>
    <cellStyle name="Opomba 22 4" xfId="1375"/>
    <cellStyle name="Opomba 22 4 2" xfId="1376"/>
    <cellStyle name="Opomba 22 4 3" xfId="1377"/>
    <cellStyle name="Opomba 22 4 4" xfId="1378"/>
    <cellStyle name="Opomba 22 4 5" xfId="1379"/>
    <cellStyle name="Opomba 22 5" xfId="1380"/>
    <cellStyle name="Opomba 22 5 2" xfId="1381"/>
    <cellStyle name="Opomba 22 5 3" xfId="1382"/>
    <cellStyle name="Opomba 22 5 4" xfId="1383"/>
    <cellStyle name="Opomba 22 5 5" xfId="1384"/>
    <cellStyle name="Opomba 22 6" xfId="1385"/>
    <cellStyle name="Opomba 22 6 2" xfId="1386"/>
    <cellStyle name="Opomba 22 6 3" xfId="1387"/>
    <cellStyle name="Opomba 22 6 4" xfId="1388"/>
    <cellStyle name="Opomba 22 6 5" xfId="1389"/>
    <cellStyle name="Opomba 22 7" xfId="1390"/>
    <cellStyle name="Opomba 22 7 2" xfId="1391"/>
    <cellStyle name="Opomba 22 7 3" xfId="1392"/>
    <cellStyle name="Opomba 22 7 4" xfId="1393"/>
    <cellStyle name="Opomba 22 7 5" xfId="1394"/>
    <cellStyle name="Opomba 22 8" xfId="1395"/>
    <cellStyle name="Opomba 22 9" xfId="1396"/>
    <cellStyle name="Opomba 23" xfId="1397"/>
    <cellStyle name="Opomba 23 10" xfId="1398"/>
    <cellStyle name="Opomba 23 11" xfId="1399"/>
    <cellStyle name="Opomba 23 2" xfId="1400"/>
    <cellStyle name="Opomba 23 2 2" xfId="1401"/>
    <cellStyle name="Opomba 23 2 3" xfId="1402"/>
    <cellStyle name="Opomba 23 2 4" xfId="1403"/>
    <cellStyle name="Opomba 23 2 5" xfId="1404"/>
    <cellStyle name="Opomba 23 3" xfId="1405"/>
    <cellStyle name="Opomba 23 3 2" xfId="1406"/>
    <cellStyle name="Opomba 23 3 3" xfId="1407"/>
    <cellStyle name="Opomba 23 3 4" xfId="1408"/>
    <cellStyle name="Opomba 23 3 5" xfId="1409"/>
    <cellStyle name="Opomba 23 4" xfId="1410"/>
    <cellStyle name="Opomba 23 4 2" xfId="1411"/>
    <cellStyle name="Opomba 23 4 3" xfId="1412"/>
    <cellStyle name="Opomba 23 4 4" xfId="1413"/>
    <cellStyle name="Opomba 23 4 5" xfId="1414"/>
    <cellStyle name="Opomba 23 5" xfId="1415"/>
    <cellStyle name="Opomba 23 5 2" xfId="1416"/>
    <cellStyle name="Opomba 23 5 3" xfId="1417"/>
    <cellStyle name="Opomba 23 5 4" xfId="1418"/>
    <cellStyle name="Opomba 23 5 5" xfId="1419"/>
    <cellStyle name="Opomba 23 6" xfId="1420"/>
    <cellStyle name="Opomba 23 6 2" xfId="1421"/>
    <cellStyle name="Opomba 23 6 3" xfId="1422"/>
    <cellStyle name="Opomba 23 6 4" xfId="1423"/>
    <cellStyle name="Opomba 23 6 5" xfId="1424"/>
    <cellStyle name="Opomba 23 7" xfId="1425"/>
    <cellStyle name="Opomba 23 7 2" xfId="1426"/>
    <cellStyle name="Opomba 23 7 3" xfId="1427"/>
    <cellStyle name="Opomba 23 7 4" xfId="1428"/>
    <cellStyle name="Opomba 23 7 5" xfId="1429"/>
    <cellStyle name="Opomba 23 8" xfId="1430"/>
    <cellStyle name="Opomba 23 9" xfId="1431"/>
    <cellStyle name="Opomba 24" xfId="1432"/>
    <cellStyle name="Opomba 24 10" xfId="1433"/>
    <cellStyle name="Opomba 24 11" xfId="1434"/>
    <cellStyle name="Opomba 24 2" xfId="1435"/>
    <cellStyle name="Opomba 24 2 2" xfId="1436"/>
    <cellStyle name="Opomba 24 2 3" xfId="1437"/>
    <cellStyle name="Opomba 24 2 4" xfId="1438"/>
    <cellStyle name="Opomba 24 2 5" xfId="1439"/>
    <cellStyle name="Opomba 24 3" xfId="1440"/>
    <cellStyle name="Opomba 24 3 2" xfId="1441"/>
    <cellStyle name="Opomba 24 3 3" xfId="1442"/>
    <cellStyle name="Opomba 24 3 4" xfId="1443"/>
    <cellStyle name="Opomba 24 3 5" xfId="1444"/>
    <cellStyle name="Opomba 24 4" xfId="1445"/>
    <cellStyle name="Opomba 24 4 2" xfId="1446"/>
    <cellStyle name="Opomba 24 4 3" xfId="1447"/>
    <cellStyle name="Opomba 24 4 4" xfId="1448"/>
    <cellStyle name="Opomba 24 4 5" xfId="1449"/>
    <cellStyle name="Opomba 24 5" xfId="1450"/>
    <cellStyle name="Opomba 24 5 2" xfId="1451"/>
    <cellStyle name="Opomba 24 5 3" xfId="1452"/>
    <cellStyle name="Opomba 24 5 4" xfId="1453"/>
    <cellStyle name="Opomba 24 5 5" xfId="1454"/>
    <cellStyle name="Opomba 24 6" xfId="1455"/>
    <cellStyle name="Opomba 24 6 2" xfId="1456"/>
    <cellStyle name="Opomba 24 6 3" xfId="1457"/>
    <cellStyle name="Opomba 24 6 4" xfId="1458"/>
    <cellStyle name="Opomba 24 6 5" xfId="1459"/>
    <cellStyle name="Opomba 24 7" xfId="1460"/>
    <cellStyle name="Opomba 24 7 2" xfId="1461"/>
    <cellStyle name="Opomba 24 7 3" xfId="1462"/>
    <cellStyle name="Opomba 24 7 4" xfId="1463"/>
    <cellStyle name="Opomba 24 7 5" xfId="1464"/>
    <cellStyle name="Opomba 24 8" xfId="1465"/>
    <cellStyle name="Opomba 24 9" xfId="1466"/>
    <cellStyle name="Opomba 25" xfId="1467"/>
    <cellStyle name="Opomba 25 10" xfId="1468"/>
    <cellStyle name="Opomba 25 11" xfId="1469"/>
    <cellStyle name="Opomba 25 2" xfId="1470"/>
    <cellStyle name="Opomba 25 2 2" xfId="1471"/>
    <cellStyle name="Opomba 25 2 3" xfId="1472"/>
    <cellStyle name="Opomba 25 2 4" xfId="1473"/>
    <cellStyle name="Opomba 25 2 5" xfId="1474"/>
    <cellStyle name="Opomba 25 3" xfId="1475"/>
    <cellStyle name="Opomba 25 3 2" xfId="1476"/>
    <cellStyle name="Opomba 25 3 3" xfId="1477"/>
    <cellStyle name="Opomba 25 3 4" xfId="1478"/>
    <cellStyle name="Opomba 25 3 5" xfId="1479"/>
    <cellStyle name="Opomba 25 4" xfId="1480"/>
    <cellStyle name="Opomba 25 4 2" xfId="1481"/>
    <cellStyle name="Opomba 25 4 3" xfId="1482"/>
    <cellStyle name="Opomba 25 4 4" xfId="1483"/>
    <cellStyle name="Opomba 25 4 5" xfId="1484"/>
    <cellStyle name="Opomba 25 5" xfId="1485"/>
    <cellStyle name="Opomba 25 5 2" xfId="1486"/>
    <cellStyle name="Opomba 25 5 3" xfId="1487"/>
    <cellStyle name="Opomba 25 5 4" xfId="1488"/>
    <cellStyle name="Opomba 25 5 5" xfId="1489"/>
    <cellStyle name="Opomba 25 6" xfId="1490"/>
    <cellStyle name="Opomba 25 6 2" xfId="1491"/>
    <cellStyle name="Opomba 25 6 3" xfId="1492"/>
    <cellStyle name="Opomba 25 6 4" xfId="1493"/>
    <cellStyle name="Opomba 25 6 5" xfId="1494"/>
    <cellStyle name="Opomba 25 7" xfId="1495"/>
    <cellStyle name="Opomba 25 7 2" xfId="1496"/>
    <cellStyle name="Opomba 25 7 3" xfId="1497"/>
    <cellStyle name="Opomba 25 7 4" xfId="1498"/>
    <cellStyle name="Opomba 25 7 5" xfId="1499"/>
    <cellStyle name="Opomba 25 8" xfId="1500"/>
    <cellStyle name="Opomba 25 9" xfId="1501"/>
    <cellStyle name="Opomba 26" xfId="1502"/>
    <cellStyle name="Opomba 26 2" xfId="1503"/>
    <cellStyle name="Opomba 26 2 2" xfId="1504"/>
    <cellStyle name="Opomba 26 2 3" xfId="1505"/>
    <cellStyle name="Opomba 26 2 4" xfId="1506"/>
    <cellStyle name="Opomba 26 2 5" xfId="1507"/>
    <cellStyle name="Opomba 26 3" xfId="1508"/>
    <cellStyle name="Opomba 26 3 2" xfId="1509"/>
    <cellStyle name="Opomba 26 3 3" xfId="1510"/>
    <cellStyle name="Opomba 26 3 4" xfId="1511"/>
    <cellStyle name="Opomba 26 3 5" xfId="1512"/>
    <cellStyle name="Opomba 26 4" xfId="1513"/>
    <cellStyle name="Opomba 26 5" xfId="1514"/>
    <cellStyle name="Opomba 26 6" xfId="1515"/>
    <cellStyle name="Opomba 26 7" xfId="1516"/>
    <cellStyle name="Opomba 27" xfId="1517"/>
    <cellStyle name="Opomba 27 2" xfId="1518"/>
    <cellStyle name="Opomba 27 2 2" xfId="1519"/>
    <cellStyle name="Opomba 27 2 3" xfId="1520"/>
    <cellStyle name="Opomba 27 2 4" xfId="1521"/>
    <cellStyle name="Opomba 27 2 5" xfId="1522"/>
    <cellStyle name="Opomba 27 3" xfId="1523"/>
    <cellStyle name="Opomba 27 3 2" xfId="1524"/>
    <cellStyle name="Opomba 27 3 3" xfId="1525"/>
    <cellStyle name="Opomba 27 3 4" xfId="1526"/>
    <cellStyle name="Opomba 27 3 5" xfId="1527"/>
    <cellStyle name="Opomba 27 4" xfId="1528"/>
    <cellStyle name="Opomba 27 5" xfId="1529"/>
    <cellStyle name="Opomba 27 6" xfId="1530"/>
    <cellStyle name="Opomba 27 7" xfId="1531"/>
    <cellStyle name="Opomba 28" xfId="1532"/>
    <cellStyle name="Opomba 28 2" xfId="1533"/>
    <cellStyle name="Opomba 28 2 2" xfId="1534"/>
    <cellStyle name="Opomba 28 2 3" xfId="1535"/>
    <cellStyle name="Opomba 28 2 4" xfId="1536"/>
    <cellStyle name="Opomba 28 2 5" xfId="1537"/>
    <cellStyle name="Opomba 28 3" xfId="1538"/>
    <cellStyle name="Opomba 28 3 2" xfId="1539"/>
    <cellStyle name="Opomba 28 3 3" xfId="1540"/>
    <cellStyle name="Opomba 28 3 4" xfId="1541"/>
    <cellStyle name="Opomba 28 3 5" xfId="1542"/>
    <cellStyle name="Opomba 28 4" xfId="1543"/>
    <cellStyle name="Opomba 28 5" xfId="1544"/>
    <cellStyle name="Opomba 28 6" xfId="1545"/>
    <cellStyle name="Opomba 28 7" xfId="1546"/>
    <cellStyle name="Opomba 29" xfId="1547"/>
    <cellStyle name="Opomba 29 2" xfId="1548"/>
    <cellStyle name="Opomba 29 2 2" xfId="1549"/>
    <cellStyle name="Opomba 29 2 3" xfId="1550"/>
    <cellStyle name="Opomba 29 2 4" xfId="1551"/>
    <cellStyle name="Opomba 29 2 5" xfId="1552"/>
    <cellStyle name="Opomba 29 3" xfId="1553"/>
    <cellStyle name="Opomba 29 3 2" xfId="1554"/>
    <cellStyle name="Opomba 29 3 3" xfId="1555"/>
    <cellStyle name="Opomba 29 3 4" xfId="1556"/>
    <cellStyle name="Opomba 29 3 5" xfId="1557"/>
    <cellStyle name="Opomba 29 4" xfId="1558"/>
    <cellStyle name="Opomba 29 5" xfId="1559"/>
    <cellStyle name="Opomba 29 6" xfId="1560"/>
    <cellStyle name="Opomba 29 7" xfId="1561"/>
    <cellStyle name="Opomba 3" xfId="1562"/>
    <cellStyle name="Opomba 3 10" xfId="1563"/>
    <cellStyle name="Opomba 3 10 2" xfId="1564"/>
    <cellStyle name="Opomba 3 10 3" xfId="1565"/>
    <cellStyle name="Opomba 3 10 4" xfId="1566"/>
    <cellStyle name="Opomba 3 10 5" xfId="1567"/>
    <cellStyle name="Opomba 3 11" xfId="1568"/>
    <cellStyle name="Opomba 3 11 2" xfId="1569"/>
    <cellStyle name="Opomba 3 11 3" xfId="1570"/>
    <cellStyle name="Opomba 3 11 4" xfId="1571"/>
    <cellStyle name="Opomba 3 11 5" xfId="1572"/>
    <cellStyle name="Opomba 3 12" xfId="1573"/>
    <cellStyle name="Opomba 3 12 2" xfId="1574"/>
    <cellStyle name="Opomba 3 12 3" xfId="1575"/>
    <cellStyle name="Opomba 3 12 4" xfId="1576"/>
    <cellStyle name="Opomba 3 12 5" xfId="1577"/>
    <cellStyle name="Opomba 3 13" xfId="1578"/>
    <cellStyle name="Opomba 3 13 2" xfId="1579"/>
    <cellStyle name="Opomba 3 13 3" xfId="1580"/>
    <cellStyle name="Opomba 3 13 4" xfId="1581"/>
    <cellStyle name="Opomba 3 13 5" xfId="1582"/>
    <cellStyle name="Opomba 3 14" xfId="1583"/>
    <cellStyle name="Opomba 3 14 2" xfId="1584"/>
    <cellStyle name="Opomba 3 14 3" xfId="1585"/>
    <cellStyle name="Opomba 3 14 4" xfId="1586"/>
    <cellStyle name="Opomba 3 14 5" xfId="1587"/>
    <cellStyle name="Opomba 3 15" xfId="1588"/>
    <cellStyle name="Opomba 3 15 2" xfId="1589"/>
    <cellStyle name="Opomba 3 15 3" xfId="1590"/>
    <cellStyle name="Opomba 3 15 4" xfId="1591"/>
    <cellStyle name="Opomba 3 15 5" xfId="1592"/>
    <cellStyle name="Opomba 3 16" xfId="1593"/>
    <cellStyle name="Opomba 3 16 2" xfId="1594"/>
    <cellStyle name="Opomba 3 16 3" xfId="1595"/>
    <cellStyle name="Opomba 3 16 4" xfId="1596"/>
    <cellStyle name="Opomba 3 16 5" xfId="1597"/>
    <cellStyle name="Opomba 3 17" xfId="1598"/>
    <cellStyle name="Opomba 3 17 2" xfId="1599"/>
    <cellStyle name="Opomba 3 17 3" xfId="1600"/>
    <cellStyle name="Opomba 3 17 4" xfId="1601"/>
    <cellStyle name="Opomba 3 17 5" xfId="1602"/>
    <cellStyle name="Opomba 3 18" xfId="1603"/>
    <cellStyle name="Opomba 3 18 2" xfId="1604"/>
    <cellStyle name="Opomba 3 18 3" xfId="1605"/>
    <cellStyle name="Opomba 3 18 4" xfId="1606"/>
    <cellStyle name="Opomba 3 18 5" xfId="1607"/>
    <cellStyle name="Opomba 3 19" xfId="1608"/>
    <cellStyle name="Opomba 3 19 2" xfId="1609"/>
    <cellStyle name="Opomba 3 19 3" xfId="1610"/>
    <cellStyle name="Opomba 3 19 4" xfId="1611"/>
    <cellStyle name="Opomba 3 19 5" xfId="1612"/>
    <cellStyle name="Opomba 3 2" xfId="1613"/>
    <cellStyle name="Opomba 3 20" xfId="1614"/>
    <cellStyle name="Opomba 3 20 2" xfId="1615"/>
    <cellStyle name="Opomba 3 20 3" xfId="1616"/>
    <cellStyle name="Opomba 3 20 4" xfId="1617"/>
    <cellStyle name="Opomba 3 20 5" xfId="1618"/>
    <cellStyle name="Opomba 3 21" xfId="1619"/>
    <cellStyle name="Opomba 3 21 2" xfId="1620"/>
    <cellStyle name="Opomba 3 21 3" xfId="1621"/>
    <cellStyle name="Opomba 3 21 4" xfId="1622"/>
    <cellStyle name="Opomba 3 21 5" xfId="1623"/>
    <cellStyle name="Opomba 3 22" xfId="1624"/>
    <cellStyle name="Opomba 3 22 2" xfId="1625"/>
    <cellStyle name="Opomba 3 22 3" xfId="1626"/>
    <cellStyle name="Opomba 3 22 4" xfId="1627"/>
    <cellStyle name="Opomba 3 22 5" xfId="1628"/>
    <cellStyle name="Opomba 3 23" xfId="1629"/>
    <cellStyle name="Opomba 3 23 2" xfId="1630"/>
    <cellStyle name="Opomba 3 23 3" xfId="1631"/>
    <cellStyle name="Opomba 3 23 4" xfId="1632"/>
    <cellStyle name="Opomba 3 23 5" xfId="1633"/>
    <cellStyle name="Opomba 3 24" xfId="1634"/>
    <cellStyle name="Opomba 3 24 2" xfId="1635"/>
    <cellStyle name="Opomba 3 24 3" xfId="1636"/>
    <cellStyle name="Opomba 3 24 4" xfId="1637"/>
    <cellStyle name="Opomba 3 24 5" xfId="1638"/>
    <cellStyle name="Opomba 3 25" xfId="1639"/>
    <cellStyle name="Opomba 3 25 2" xfId="1640"/>
    <cellStyle name="Opomba 3 25 3" xfId="1641"/>
    <cellStyle name="Opomba 3 25 4" xfId="1642"/>
    <cellStyle name="Opomba 3 25 5" xfId="1643"/>
    <cellStyle name="Opomba 3 26" xfId="1644"/>
    <cellStyle name="Opomba 3 26 2" xfId="1645"/>
    <cellStyle name="Opomba 3 26 3" xfId="1646"/>
    <cellStyle name="Opomba 3 26 4" xfId="1647"/>
    <cellStyle name="Opomba 3 26 5" xfId="1648"/>
    <cellStyle name="Opomba 3 27" xfId="1649"/>
    <cellStyle name="Opomba 3 27 2" xfId="1650"/>
    <cellStyle name="Opomba 3 27 3" xfId="1651"/>
    <cellStyle name="Opomba 3 27 4" xfId="1652"/>
    <cellStyle name="Opomba 3 27 5" xfId="1653"/>
    <cellStyle name="Opomba 3 28" xfId="1654"/>
    <cellStyle name="Opomba 3 29" xfId="1655"/>
    <cellStyle name="Opomba 3 3" xfId="1656"/>
    <cellStyle name="Opomba 3 30" xfId="1657"/>
    <cellStyle name="Opomba 3 31" xfId="1658"/>
    <cellStyle name="Opomba 3 32" xfId="1659"/>
    <cellStyle name="Opomba 3 33" xfId="1660"/>
    <cellStyle name="Opomba 3 34" xfId="1661"/>
    <cellStyle name="Opomba 3 4" xfId="1662"/>
    <cellStyle name="Opomba 3 5" xfId="1663"/>
    <cellStyle name="Opomba 3 6" xfId="1664"/>
    <cellStyle name="Opomba 3 7" xfId="1665"/>
    <cellStyle name="Opomba 3 8" xfId="1666"/>
    <cellStyle name="Opomba 3 9" xfId="1667"/>
    <cellStyle name="Opomba 3 9 2" xfId="1668"/>
    <cellStyle name="Opomba 3 9 3" xfId="1669"/>
    <cellStyle name="Opomba 3 9 4" xfId="1670"/>
    <cellStyle name="Opomba 3 9 5" xfId="1671"/>
    <cellStyle name="Opomba 30" xfId="1672"/>
    <cellStyle name="Opomba 30 2" xfId="1673"/>
    <cellStyle name="Opomba 30 2 2" xfId="1674"/>
    <cellStyle name="Opomba 30 2 3" xfId="1675"/>
    <cellStyle name="Opomba 30 2 4" xfId="1676"/>
    <cellStyle name="Opomba 30 2 5" xfId="1677"/>
    <cellStyle name="Opomba 30 3" xfId="1678"/>
    <cellStyle name="Opomba 30 3 2" xfId="1679"/>
    <cellStyle name="Opomba 30 3 3" xfId="1680"/>
    <cellStyle name="Opomba 30 3 4" xfId="1681"/>
    <cellStyle name="Opomba 30 3 5" xfId="1682"/>
    <cellStyle name="Opomba 30 4" xfId="1683"/>
    <cellStyle name="Opomba 30 5" xfId="1684"/>
    <cellStyle name="Opomba 30 6" xfId="1685"/>
    <cellStyle name="Opomba 30 7" xfId="1686"/>
    <cellStyle name="Opomba 31" xfId="1687"/>
    <cellStyle name="Opomba 31 2" xfId="1688"/>
    <cellStyle name="Opomba 31 2 2" xfId="1689"/>
    <cellStyle name="Opomba 31 2 3" xfId="1690"/>
    <cellStyle name="Opomba 31 2 4" xfId="1691"/>
    <cellStyle name="Opomba 31 2 5" xfId="1692"/>
    <cellStyle name="Opomba 31 3" xfId="1693"/>
    <cellStyle name="Opomba 31 3 2" xfId="1694"/>
    <cellStyle name="Opomba 31 3 3" xfId="1695"/>
    <cellStyle name="Opomba 31 3 4" xfId="1696"/>
    <cellStyle name="Opomba 31 3 5" xfId="1697"/>
    <cellStyle name="Opomba 31 4" xfId="1698"/>
    <cellStyle name="Opomba 31 5" xfId="1699"/>
    <cellStyle name="Opomba 31 6" xfId="1700"/>
    <cellStyle name="Opomba 31 7" xfId="1701"/>
    <cellStyle name="Opomba 32" xfId="1702"/>
    <cellStyle name="Opomba 32 2" xfId="1703"/>
    <cellStyle name="Opomba 32 3" xfId="1704"/>
    <cellStyle name="Opomba 32 4" xfId="1705"/>
    <cellStyle name="Opomba 32 5" xfId="1706"/>
    <cellStyle name="Opomba 33" xfId="1707"/>
    <cellStyle name="Opomba 33 2" xfId="1708"/>
    <cellStyle name="Opomba 33 3" xfId="1709"/>
    <cellStyle name="Opomba 33 4" xfId="1710"/>
    <cellStyle name="Opomba 33 5" xfId="1711"/>
    <cellStyle name="Opomba 34" xfId="1712"/>
    <cellStyle name="Opomba 34 2" xfId="1713"/>
    <cellStyle name="Opomba 34 3" xfId="1714"/>
    <cellStyle name="Opomba 34 4" xfId="1715"/>
    <cellStyle name="Opomba 34 5" xfId="1716"/>
    <cellStyle name="Opomba 35" xfId="1717"/>
    <cellStyle name="Opomba 35 2" xfId="1718"/>
    <cellStyle name="Opomba 35 3" xfId="1719"/>
    <cellStyle name="Opomba 35 4" xfId="1720"/>
    <cellStyle name="Opomba 35 5" xfId="1721"/>
    <cellStyle name="Opomba 36" xfId="1722"/>
    <cellStyle name="Opomba 36 2" xfId="1723"/>
    <cellStyle name="Opomba 36 3" xfId="1724"/>
    <cellStyle name="Opomba 36 4" xfId="1725"/>
    <cellStyle name="Opomba 36 5" xfId="1726"/>
    <cellStyle name="Opomba 37" xfId="1727"/>
    <cellStyle name="Opomba 37 2" xfId="1728"/>
    <cellStyle name="Opomba 37 3" xfId="1729"/>
    <cellStyle name="Opomba 37 4" xfId="1730"/>
    <cellStyle name="Opomba 37 5" xfId="1731"/>
    <cellStyle name="Opomba 38" xfId="1732"/>
    <cellStyle name="Opomba 38 2" xfId="1733"/>
    <cellStyle name="Opomba 38 3" xfId="1734"/>
    <cellStyle name="Opomba 38 4" xfId="1735"/>
    <cellStyle name="Opomba 38 5" xfId="1736"/>
    <cellStyle name="Opomba 39" xfId="1737"/>
    <cellStyle name="Opomba 39 2" xfId="1738"/>
    <cellStyle name="Opomba 39 3" xfId="1739"/>
    <cellStyle name="Opomba 39 4" xfId="1740"/>
    <cellStyle name="Opomba 39 5" xfId="1741"/>
    <cellStyle name="Opomba 4" xfId="1742"/>
    <cellStyle name="Opomba 4 10" xfId="1743"/>
    <cellStyle name="Opomba 4 10 2" xfId="1744"/>
    <cellStyle name="Opomba 4 10 3" xfId="1745"/>
    <cellStyle name="Opomba 4 10 4" xfId="1746"/>
    <cellStyle name="Opomba 4 10 5" xfId="1747"/>
    <cellStyle name="Opomba 4 11" xfId="1748"/>
    <cellStyle name="Opomba 4 11 2" xfId="1749"/>
    <cellStyle name="Opomba 4 11 3" xfId="1750"/>
    <cellStyle name="Opomba 4 11 4" xfId="1751"/>
    <cellStyle name="Opomba 4 11 5" xfId="1752"/>
    <cellStyle name="Opomba 4 12" xfId="1753"/>
    <cellStyle name="Opomba 4 12 2" xfId="1754"/>
    <cellStyle name="Opomba 4 12 3" xfId="1755"/>
    <cellStyle name="Opomba 4 12 4" xfId="1756"/>
    <cellStyle name="Opomba 4 12 5" xfId="1757"/>
    <cellStyle name="Opomba 4 13" xfId="1758"/>
    <cellStyle name="Opomba 4 13 2" xfId="1759"/>
    <cellStyle name="Opomba 4 13 3" xfId="1760"/>
    <cellStyle name="Opomba 4 13 4" xfId="1761"/>
    <cellStyle name="Opomba 4 13 5" xfId="1762"/>
    <cellStyle name="Opomba 4 14" xfId="1763"/>
    <cellStyle name="Opomba 4 14 2" xfId="1764"/>
    <cellStyle name="Opomba 4 14 3" xfId="1765"/>
    <cellStyle name="Opomba 4 14 4" xfId="1766"/>
    <cellStyle name="Opomba 4 14 5" xfId="1767"/>
    <cellStyle name="Opomba 4 15" xfId="1768"/>
    <cellStyle name="Opomba 4 15 2" xfId="1769"/>
    <cellStyle name="Opomba 4 15 3" xfId="1770"/>
    <cellStyle name="Opomba 4 15 4" xfId="1771"/>
    <cellStyle name="Opomba 4 15 5" xfId="1772"/>
    <cellStyle name="Opomba 4 16" xfId="1773"/>
    <cellStyle name="Opomba 4 16 2" xfId="1774"/>
    <cellStyle name="Opomba 4 16 3" xfId="1775"/>
    <cellStyle name="Opomba 4 16 4" xfId="1776"/>
    <cellStyle name="Opomba 4 16 5" xfId="1777"/>
    <cellStyle name="Opomba 4 17" xfId="1778"/>
    <cellStyle name="Opomba 4 17 2" xfId="1779"/>
    <cellStyle name="Opomba 4 17 3" xfId="1780"/>
    <cellStyle name="Opomba 4 17 4" xfId="1781"/>
    <cellStyle name="Opomba 4 17 5" xfId="1782"/>
    <cellStyle name="Opomba 4 18" xfId="1783"/>
    <cellStyle name="Opomba 4 18 2" xfId="1784"/>
    <cellStyle name="Opomba 4 18 3" xfId="1785"/>
    <cellStyle name="Opomba 4 18 4" xfId="1786"/>
    <cellStyle name="Opomba 4 18 5" xfId="1787"/>
    <cellStyle name="Opomba 4 19" xfId="1788"/>
    <cellStyle name="Opomba 4 19 2" xfId="1789"/>
    <cellStyle name="Opomba 4 19 3" xfId="1790"/>
    <cellStyle name="Opomba 4 19 4" xfId="1791"/>
    <cellStyle name="Opomba 4 19 5" xfId="1792"/>
    <cellStyle name="Opomba 4 2" xfId="1793"/>
    <cellStyle name="Opomba 4 20" xfId="1794"/>
    <cellStyle name="Opomba 4 20 2" xfId="1795"/>
    <cellStyle name="Opomba 4 20 3" xfId="1796"/>
    <cellStyle name="Opomba 4 20 4" xfId="1797"/>
    <cellStyle name="Opomba 4 20 5" xfId="1798"/>
    <cellStyle name="Opomba 4 21" xfId="1799"/>
    <cellStyle name="Opomba 4 21 2" xfId="1800"/>
    <cellStyle name="Opomba 4 21 3" xfId="1801"/>
    <cellStyle name="Opomba 4 21 4" xfId="1802"/>
    <cellStyle name="Opomba 4 21 5" xfId="1803"/>
    <cellStyle name="Opomba 4 22" xfId="1804"/>
    <cellStyle name="Opomba 4 22 2" xfId="1805"/>
    <cellStyle name="Opomba 4 22 3" xfId="1806"/>
    <cellStyle name="Opomba 4 22 4" xfId="1807"/>
    <cellStyle name="Opomba 4 22 5" xfId="1808"/>
    <cellStyle name="Opomba 4 23" xfId="1809"/>
    <cellStyle name="Opomba 4 23 2" xfId="1810"/>
    <cellStyle name="Opomba 4 23 3" xfId="1811"/>
    <cellStyle name="Opomba 4 23 4" xfId="1812"/>
    <cellStyle name="Opomba 4 23 5" xfId="1813"/>
    <cellStyle name="Opomba 4 24" xfId="1814"/>
    <cellStyle name="Opomba 4 24 2" xfId="1815"/>
    <cellStyle name="Opomba 4 24 3" xfId="1816"/>
    <cellStyle name="Opomba 4 24 4" xfId="1817"/>
    <cellStyle name="Opomba 4 24 5" xfId="1818"/>
    <cellStyle name="Opomba 4 25" xfId="1819"/>
    <cellStyle name="Opomba 4 25 2" xfId="1820"/>
    <cellStyle name="Opomba 4 25 3" xfId="1821"/>
    <cellStyle name="Opomba 4 25 4" xfId="1822"/>
    <cellStyle name="Opomba 4 25 5" xfId="1823"/>
    <cellStyle name="Opomba 4 26" xfId="1824"/>
    <cellStyle name="Opomba 4 26 2" xfId="1825"/>
    <cellStyle name="Opomba 4 26 3" xfId="1826"/>
    <cellStyle name="Opomba 4 26 4" xfId="1827"/>
    <cellStyle name="Opomba 4 26 5" xfId="1828"/>
    <cellStyle name="Opomba 4 27" xfId="1829"/>
    <cellStyle name="Opomba 4 27 2" xfId="1830"/>
    <cellStyle name="Opomba 4 27 3" xfId="1831"/>
    <cellStyle name="Opomba 4 27 4" xfId="1832"/>
    <cellStyle name="Opomba 4 27 5" xfId="1833"/>
    <cellStyle name="Opomba 4 28" xfId="1834"/>
    <cellStyle name="Opomba 4 29" xfId="1835"/>
    <cellStyle name="Opomba 4 3" xfId="1836"/>
    <cellStyle name="Opomba 4 30" xfId="1837"/>
    <cellStyle name="Opomba 4 31" xfId="1838"/>
    <cellStyle name="Opomba 4 32" xfId="1839"/>
    <cellStyle name="Opomba 4 33" xfId="1840"/>
    <cellStyle name="Opomba 4 34" xfId="1841"/>
    <cellStyle name="Opomba 4 4" xfId="1842"/>
    <cellStyle name="Opomba 4 5" xfId="1843"/>
    <cellStyle name="Opomba 4 6" xfId="1844"/>
    <cellStyle name="Opomba 4 7" xfId="1845"/>
    <cellStyle name="Opomba 4 8" xfId="1846"/>
    <cellStyle name="Opomba 4 9" xfId="1847"/>
    <cellStyle name="Opomba 4 9 2" xfId="1848"/>
    <cellStyle name="Opomba 4 9 3" xfId="1849"/>
    <cellStyle name="Opomba 4 9 4" xfId="1850"/>
    <cellStyle name="Opomba 4 9 5" xfId="1851"/>
    <cellStyle name="Opomba 40" xfId="1852"/>
    <cellStyle name="Opomba 40 2" xfId="1853"/>
    <cellStyle name="Opomba 40 3" xfId="1854"/>
    <cellStyle name="Opomba 40 4" xfId="1855"/>
    <cellStyle name="Opomba 40 5" xfId="1856"/>
    <cellStyle name="Opomba 41" xfId="1857"/>
    <cellStyle name="Opomba 41 2" xfId="1858"/>
    <cellStyle name="Opomba 41 3" xfId="1859"/>
    <cellStyle name="Opomba 41 4" xfId="1860"/>
    <cellStyle name="Opomba 41 5" xfId="1861"/>
    <cellStyle name="Opomba 42" xfId="1862"/>
    <cellStyle name="Opomba 43" xfId="1863"/>
    <cellStyle name="Opomba 44" xfId="1864"/>
    <cellStyle name="Opomba 45" xfId="1865"/>
    <cellStyle name="Opomba 46" xfId="1866"/>
    <cellStyle name="Opomba 5" xfId="1867"/>
    <cellStyle name="Opomba 5 10" xfId="1868"/>
    <cellStyle name="Opomba 5 10 2" xfId="1869"/>
    <cellStyle name="Opomba 5 10 3" xfId="1870"/>
    <cellStyle name="Opomba 5 10 4" xfId="1871"/>
    <cellStyle name="Opomba 5 10 5" xfId="1872"/>
    <cellStyle name="Opomba 5 11" xfId="1873"/>
    <cellStyle name="Opomba 5 11 2" xfId="1874"/>
    <cellStyle name="Opomba 5 11 3" xfId="1875"/>
    <cellStyle name="Opomba 5 11 4" xfId="1876"/>
    <cellStyle name="Opomba 5 11 5" xfId="1877"/>
    <cellStyle name="Opomba 5 12" xfId="1878"/>
    <cellStyle name="Opomba 5 12 2" xfId="1879"/>
    <cellStyle name="Opomba 5 12 3" xfId="1880"/>
    <cellStyle name="Opomba 5 12 4" xfId="1881"/>
    <cellStyle name="Opomba 5 12 5" xfId="1882"/>
    <cellStyle name="Opomba 5 13" xfId="1883"/>
    <cellStyle name="Opomba 5 13 2" xfId="1884"/>
    <cellStyle name="Opomba 5 13 3" xfId="1885"/>
    <cellStyle name="Opomba 5 13 4" xfId="1886"/>
    <cellStyle name="Opomba 5 13 5" xfId="1887"/>
    <cellStyle name="Opomba 5 14" xfId="1888"/>
    <cellStyle name="Opomba 5 14 2" xfId="1889"/>
    <cellStyle name="Opomba 5 14 3" xfId="1890"/>
    <cellStyle name="Opomba 5 14 4" xfId="1891"/>
    <cellStyle name="Opomba 5 14 5" xfId="1892"/>
    <cellStyle name="Opomba 5 15" xfId="1893"/>
    <cellStyle name="Opomba 5 15 2" xfId="1894"/>
    <cellStyle name="Opomba 5 15 3" xfId="1895"/>
    <cellStyle name="Opomba 5 15 4" xfId="1896"/>
    <cellStyle name="Opomba 5 15 5" xfId="1897"/>
    <cellStyle name="Opomba 5 16" xfId="1898"/>
    <cellStyle name="Opomba 5 16 2" xfId="1899"/>
    <cellStyle name="Opomba 5 16 3" xfId="1900"/>
    <cellStyle name="Opomba 5 16 4" xfId="1901"/>
    <cellStyle name="Opomba 5 16 5" xfId="1902"/>
    <cellStyle name="Opomba 5 17" xfId="1903"/>
    <cellStyle name="Opomba 5 17 2" xfId="1904"/>
    <cellStyle name="Opomba 5 17 3" xfId="1905"/>
    <cellStyle name="Opomba 5 17 4" xfId="1906"/>
    <cellStyle name="Opomba 5 17 5" xfId="1907"/>
    <cellStyle name="Opomba 5 18" xfId="1908"/>
    <cellStyle name="Opomba 5 18 2" xfId="1909"/>
    <cellStyle name="Opomba 5 18 3" xfId="1910"/>
    <cellStyle name="Opomba 5 18 4" xfId="1911"/>
    <cellStyle name="Opomba 5 18 5" xfId="1912"/>
    <cellStyle name="Opomba 5 19" xfId="1913"/>
    <cellStyle name="Opomba 5 19 2" xfId="1914"/>
    <cellStyle name="Opomba 5 19 3" xfId="1915"/>
    <cellStyle name="Opomba 5 19 4" xfId="1916"/>
    <cellStyle name="Opomba 5 19 5" xfId="1917"/>
    <cellStyle name="Opomba 5 2" xfId="1918"/>
    <cellStyle name="Opomba 5 20" xfId="1919"/>
    <cellStyle name="Opomba 5 20 2" xfId="1920"/>
    <cellStyle name="Opomba 5 20 3" xfId="1921"/>
    <cellStyle name="Opomba 5 20 4" xfId="1922"/>
    <cellStyle name="Opomba 5 20 5" xfId="1923"/>
    <cellStyle name="Opomba 5 21" xfId="1924"/>
    <cellStyle name="Opomba 5 21 2" xfId="1925"/>
    <cellStyle name="Opomba 5 21 3" xfId="1926"/>
    <cellStyle name="Opomba 5 21 4" xfId="1927"/>
    <cellStyle name="Opomba 5 21 5" xfId="1928"/>
    <cellStyle name="Opomba 5 22" xfId="1929"/>
    <cellStyle name="Opomba 5 22 2" xfId="1930"/>
    <cellStyle name="Opomba 5 22 3" xfId="1931"/>
    <cellStyle name="Opomba 5 22 4" xfId="1932"/>
    <cellStyle name="Opomba 5 22 5" xfId="1933"/>
    <cellStyle name="Opomba 5 23" xfId="1934"/>
    <cellStyle name="Opomba 5 23 2" xfId="1935"/>
    <cellStyle name="Opomba 5 23 3" xfId="1936"/>
    <cellStyle name="Opomba 5 23 4" xfId="1937"/>
    <cellStyle name="Opomba 5 23 5" xfId="1938"/>
    <cellStyle name="Opomba 5 24" xfId="1939"/>
    <cellStyle name="Opomba 5 24 2" xfId="1940"/>
    <cellStyle name="Opomba 5 24 3" xfId="1941"/>
    <cellStyle name="Opomba 5 24 4" xfId="1942"/>
    <cellStyle name="Opomba 5 24 5" xfId="1943"/>
    <cellStyle name="Opomba 5 25" xfId="1944"/>
    <cellStyle name="Opomba 5 25 2" xfId="1945"/>
    <cellStyle name="Opomba 5 25 3" xfId="1946"/>
    <cellStyle name="Opomba 5 25 4" xfId="1947"/>
    <cellStyle name="Opomba 5 25 5" xfId="1948"/>
    <cellStyle name="Opomba 5 26" xfId="1949"/>
    <cellStyle name="Opomba 5 26 2" xfId="1950"/>
    <cellStyle name="Opomba 5 26 3" xfId="1951"/>
    <cellStyle name="Opomba 5 26 4" xfId="1952"/>
    <cellStyle name="Opomba 5 26 5" xfId="1953"/>
    <cellStyle name="Opomba 5 27" xfId="1954"/>
    <cellStyle name="Opomba 5 27 2" xfId="1955"/>
    <cellStyle name="Opomba 5 27 3" xfId="1956"/>
    <cellStyle name="Opomba 5 27 4" xfId="1957"/>
    <cellStyle name="Opomba 5 27 5" xfId="1958"/>
    <cellStyle name="Opomba 5 28" xfId="1959"/>
    <cellStyle name="Opomba 5 29" xfId="1960"/>
    <cellStyle name="Opomba 5 3" xfId="1961"/>
    <cellStyle name="Opomba 5 30" xfId="1962"/>
    <cellStyle name="Opomba 5 31" xfId="1963"/>
    <cellStyle name="Opomba 5 32" xfId="1964"/>
    <cellStyle name="Opomba 5 33" xfId="1965"/>
    <cellStyle name="Opomba 5 34" xfId="1966"/>
    <cellStyle name="Opomba 5 4" xfId="1967"/>
    <cellStyle name="Opomba 5 5" xfId="1968"/>
    <cellStyle name="Opomba 5 6" xfId="1969"/>
    <cellStyle name="Opomba 5 7" xfId="1970"/>
    <cellStyle name="Opomba 5 8" xfId="1971"/>
    <cellStyle name="Opomba 5 9" xfId="1972"/>
    <cellStyle name="Opomba 5 9 2" xfId="1973"/>
    <cellStyle name="Opomba 5 9 3" xfId="1974"/>
    <cellStyle name="Opomba 5 9 4" xfId="1975"/>
    <cellStyle name="Opomba 5 9 5" xfId="1976"/>
    <cellStyle name="Opomba 6" xfId="1977"/>
    <cellStyle name="Opomba 6 10" xfId="1978"/>
    <cellStyle name="Opomba 6 10 2" xfId="1979"/>
    <cellStyle name="Opomba 6 10 3" xfId="1980"/>
    <cellStyle name="Opomba 6 10 4" xfId="1981"/>
    <cellStyle name="Opomba 6 10 5" xfId="1982"/>
    <cellStyle name="Opomba 6 11" xfId="1983"/>
    <cellStyle name="Opomba 6 11 2" xfId="1984"/>
    <cellStyle name="Opomba 6 11 3" xfId="1985"/>
    <cellStyle name="Opomba 6 11 4" xfId="1986"/>
    <cellStyle name="Opomba 6 11 5" xfId="1987"/>
    <cellStyle name="Opomba 6 12" xfId="1988"/>
    <cellStyle name="Opomba 6 12 2" xfId="1989"/>
    <cellStyle name="Opomba 6 12 3" xfId="1990"/>
    <cellStyle name="Opomba 6 12 4" xfId="1991"/>
    <cellStyle name="Opomba 6 12 5" xfId="1992"/>
    <cellStyle name="Opomba 6 13" xfId="1993"/>
    <cellStyle name="Opomba 6 13 2" xfId="1994"/>
    <cellStyle name="Opomba 6 13 3" xfId="1995"/>
    <cellStyle name="Opomba 6 13 4" xfId="1996"/>
    <cellStyle name="Opomba 6 13 5" xfId="1997"/>
    <cellStyle name="Opomba 6 14" xfId="1998"/>
    <cellStyle name="Opomba 6 14 2" xfId="1999"/>
    <cellStyle name="Opomba 6 14 3" xfId="2000"/>
    <cellStyle name="Opomba 6 14 4" xfId="2001"/>
    <cellStyle name="Opomba 6 14 5" xfId="2002"/>
    <cellStyle name="Opomba 6 15" xfId="2003"/>
    <cellStyle name="Opomba 6 15 2" xfId="2004"/>
    <cellStyle name="Opomba 6 15 3" xfId="2005"/>
    <cellStyle name="Opomba 6 15 4" xfId="2006"/>
    <cellStyle name="Opomba 6 15 5" xfId="2007"/>
    <cellStyle name="Opomba 6 16" xfId="2008"/>
    <cellStyle name="Opomba 6 16 2" xfId="2009"/>
    <cellStyle name="Opomba 6 16 3" xfId="2010"/>
    <cellStyle name="Opomba 6 16 4" xfId="2011"/>
    <cellStyle name="Opomba 6 16 5" xfId="2012"/>
    <cellStyle name="Opomba 6 17" xfId="2013"/>
    <cellStyle name="Opomba 6 17 2" xfId="2014"/>
    <cellStyle name="Opomba 6 17 3" xfId="2015"/>
    <cellStyle name="Opomba 6 17 4" xfId="2016"/>
    <cellStyle name="Opomba 6 17 5" xfId="2017"/>
    <cellStyle name="Opomba 6 18" xfId="2018"/>
    <cellStyle name="Opomba 6 18 2" xfId="2019"/>
    <cellStyle name="Opomba 6 18 3" xfId="2020"/>
    <cellStyle name="Opomba 6 18 4" xfId="2021"/>
    <cellStyle name="Opomba 6 18 5" xfId="2022"/>
    <cellStyle name="Opomba 6 19" xfId="2023"/>
    <cellStyle name="Opomba 6 19 2" xfId="2024"/>
    <cellStyle name="Opomba 6 19 3" xfId="2025"/>
    <cellStyle name="Opomba 6 19 4" xfId="2026"/>
    <cellStyle name="Opomba 6 19 5" xfId="2027"/>
    <cellStyle name="Opomba 6 2" xfId="2028"/>
    <cellStyle name="Opomba 6 20" xfId="2029"/>
    <cellStyle name="Opomba 6 20 2" xfId="2030"/>
    <cellStyle name="Opomba 6 20 3" xfId="2031"/>
    <cellStyle name="Opomba 6 20 4" xfId="2032"/>
    <cellStyle name="Opomba 6 20 5" xfId="2033"/>
    <cellStyle name="Opomba 6 21" xfId="2034"/>
    <cellStyle name="Opomba 6 21 2" xfId="2035"/>
    <cellStyle name="Opomba 6 21 3" xfId="2036"/>
    <cellStyle name="Opomba 6 21 4" xfId="2037"/>
    <cellStyle name="Opomba 6 21 5" xfId="2038"/>
    <cellStyle name="Opomba 6 22" xfId="2039"/>
    <cellStyle name="Opomba 6 22 2" xfId="2040"/>
    <cellStyle name="Opomba 6 22 3" xfId="2041"/>
    <cellStyle name="Opomba 6 22 4" xfId="2042"/>
    <cellStyle name="Opomba 6 22 5" xfId="2043"/>
    <cellStyle name="Opomba 6 23" xfId="2044"/>
    <cellStyle name="Opomba 6 23 2" xfId="2045"/>
    <cellStyle name="Opomba 6 23 3" xfId="2046"/>
    <cellStyle name="Opomba 6 23 4" xfId="2047"/>
    <cellStyle name="Opomba 6 23 5" xfId="2048"/>
    <cellStyle name="Opomba 6 24" xfId="2049"/>
    <cellStyle name="Opomba 6 24 2" xfId="2050"/>
    <cellStyle name="Opomba 6 24 3" xfId="2051"/>
    <cellStyle name="Opomba 6 24 4" xfId="2052"/>
    <cellStyle name="Opomba 6 24 5" xfId="2053"/>
    <cellStyle name="Opomba 6 25" xfId="2054"/>
    <cellStyle name="Opomba 6 26" xfId="2055"/>
    <cellStyle name="Opomba 6 27" xfId="2056"/>
    <cellStyle name="Opomba 6 28" xfId="2057"/>
    <cellStyle name="Opomba 6 29" xfId="2058"/>
    <cellStyle name="Opomba 6 3" xfId="2059"/>
    <cellStyle name="Opomba 6 30" xfId="2060"/>
    <cellStyle name="Opomba 6 31" xfId="2061"/>
    <cellStyle name="Opomba 6 4" xfId="2062"/>
    <cellStyle name="Opomba 6 5" xfId="2063"/>
    <cellStyle name="Opomba 6 6" xfId="2064"/>
    <cellStyle name="Opomba 6 6 2" xfId="2065"/>
    <cellStyle name="Opomba 6 6 3" xfId="2066"/>
    <cellStyle name="Opomba 6 6 4" xfId="2067"/>
    <cellStyle name="Opomba 6 6 5" xfId="2068"/>
    <cellStyle name="Opomba 6 7" xfId="2069"/>
    <cellStyle name="Opomba 6 7 2" xfId="2070"/>
    <cellStyle name="Opomba 6 7 3" xfId="2071"/>
    <cellStyle name="Opomba 6 7 4" xfId="2072"/>
    <cellStyle name="Opomba 6 7 5" xfId="2073"/>
    <cellStyle name="Opomba 6 8" xfId="2074"/>
    <cellStyle name="Opomba 6 8 2" xfId="2075"/>
    <cellStyle name="Opomba 6 8 3" xfId="2076"/>
    <cellStyle name="Opomba 6 8 4" xfId="2077"/>
    <cellStyle name="Opomba 6 8 5" xfId="2078"/>
    <cellStyle name="Opomba 6 9" xfId="2079"/>
    <cellStyle name="Opomba 6 9 2" xfId="2080"/>
    <cellStyle name="Opomba 6 9 3" xfId="2081"/>
    <cellStyle name="Opomba 6 9 4" xfId="2082"/>
    <cellStyle name="Opomba 6 9 5" xfId="2083"/>
    <cellStyle name="Opomba 7" xfId="2084"/>
    <cellStyle name="Opomba 7 10" xfId="2085"/>
    <cellStyle name="Opomba 7 10 2" xfId="2086"/>
    <cellStyle name="Opomba 7 10 3" xfId="2087"/>
    <cellStyle name="Opomba 7 10 4" xfId="2088"/>
    <cellStyle name="Opomba 7 10 5" xfId="2089"/>
    <cellStyle name="Opomba 7 11" xfId="2090"/>
    <cellStyle name="Opomba 7 11 2" xfId="2091"/>
    <cellStyle name="Opomba 7 11 3" xfId="2092"/>
    <cellStyle name="Opomba 7 11 4" xfId="2093"/>
    <cellStyle name="Opomba 7 11 5" xfId="2094"/>
    <cellStyle name="Opomba 7 12" xfId="2095"/>
    <cellStyle name="Opomba 7 12 2" xfId="2096"/>
    <cellStyle name="Opomba 7 12 3" xfId="2097"/>
    <cellStyle name="Opomba 7 12 4" xfId="2098"/>
    <cellStyle name="Opomba 7 12 5" xfId="2099"/>
    <cellStyle name="Opomba 7 13" xfId="2100"/>
    <cellStyle name="Opomba 7 13 2" xfId="2101"/>
    <cellStyle name="Opomba 7 13 3" xfId="2102"/>
    <cellStyle name="Opomba 7 13 4" xfId="2103"/>
    <cellStyle name="Opomba 7 13 5" xfId="2104"/>
    <cellStyle name="Opomba 7 14" xfId="2105"/>
    <cellStyle name="Opomba 7 14 2" xfId="2106"/>
    <cellStyle name="Opomba 7 14 3" xfId="2107"/>
    <cellStyle name="Opomba 7 14 4" xfId="2108"/>
    <cellStyle name="Opomba 7 14 5" xfId="2109"/>
    <cellStyle name="Opomba 7 15" xfId="2110"/>
    <cellStyle name="Opomba 7 15 2" xfId="2111"/>
    <cellStyle name="Opomba 7 15 3" xfId="2112"/>
    <cellStyle name="Opomba 7 15 4" xfId="2113"/>
    <cellStyle name="Opomba 7 15 5" xfId="2114"/>
    <cellStyle name="Opomba 7 16" xfId="2115"/>
    <cellStyle name="Opomba 7 16 2" xfId="2116"/>
    <cellStyle name="Opomba 7 16 3" xfId="2117"/>
    <cellStyle name="Opomba 7 16 4" xfId="2118"/>
    <cellStyle name="Opomba 7 16 5" xfId="2119"/>
    <cellStyle name="Opomba 7 17" xfId="2120"/>
    <cellStyle name="Opomba 7 17 2" xfId="2121"/>
    <cellStyle name="Opomba 7 17 3" xfId="2122"/>
    <cellStyle name="Opomba 7 17 4" xfId="2123"/>
    <cellStyle name="Opomba 7 17 5" xfId="2124"/>
    <cellStyle name="Opomba 7 18" xfId="2125"/>
    <cellStyle name="Opomba 7 18 2" xfId="2126"/>
    <cellStyle name="Opomba 7 18 3" xfId="2127"/>
    <cellStyle name="Opomba 7 18 4" xfId="2128"/>
    <cellStyle name="Opomba 7 18 5" xfId="2129"/>
    <cellStyle name="Opomba 7 19" xfId="2130"/>
    <cellStyle name="Opomba 7 19 2" xfId="2131"/>
    <cellStyle name="Opomba 7 19 3" xfId="2132"/>
    <cellStyle name="Opomba 7 19 4" xfId="2133"/>
    <cellStyle name="Opomba 7 19 5" xfId="2134"/>
    <cellStyle name="Opomba 7 2" xfId="2135"/>
    <cellStyle name="Opomba 7 20" xfId="2136"/>
    <cellStyle name="Opomba 7 20 2" xfId="2137"/>
    <cellStyle name="Opomba 7 20 3" xfId="2138"/>
    <cellStyle name="Opomba 7 20 4" xfId="2139"/>
    <cellStyle name="Opomba 7 20 5" xfId="2140"/>
    <cellStyle name="Opomba 7 21" xfId="2141"/>
    <cellStyle name="Opomba 7 21 2" xfId="2142"/>
    <cellStyle name="Opomba 7 21 3" xfId="2143"/>
    <cellStyle name="Opomba 7 21 4" xfId="2144"/>
    <cellStyle name="Opomba 7 21 5" xfId="2145"/>
    <cellStyle name="Opomba 7 22" xfId="2146"/>
    <cellStyle name="Opomba 7 22 2" xfId="2147"/>
    <cellStyle name="Opomba 7 22 3" xfId="2148"/>
    <cellStyle name="Opomba 7 22 4" xfId="2149"/>
    <cellStyle name="Opomba 7 22 5" xfId="2150"/>
    <cellStyle name="Opomba 7 23" xfId="2151"/>
    <cellStyle name="Opomba 7 23 2" xfId="2152"/>
    <cellStyle name="Opomba 7 23 3" xfId="2153"/>
    <cellStyle name="Opomba 7 23 4" xfId="2154"/>
    <cellStyle name="Opomba 7 23 5" xfId="2155"/>
    <cellStyle name="Opomba 7 24" xfId="2156"/>
    <cellStyle name="Opomba 7 24 2" xfId="2157"/>
    <cellStyle name="Opomba 7 24 3" xfId="2158"/>
    <cellStyle name="Opomba 7 24 4" xfId="2159"/>
    <cellStyle name="Opomba 7 24 5" xfId="2160"/>
    <cellStyle name="Opomba 7 25" xfId="2161"/>
    <cellStyle name="Opomba 7 26" xfId="2162"/>
    <cellStyle name="Opomba 7 27" xfId="2163"/>
    <cellStyle name="Opomba 7 28" xfId="2164"/>
    <cellStyle name="Opomba 7 29" xfId="2165"/>
    <cellStyle name="Opomba 7 3" xfId="2166"/>
    <cellStyle name="Opomba 7 30" xfId="2167"/>
    <cellStyle name="Opomba 7 31" xfId="2168"/>
    <cellStyle name="Opomba 7 4" xfId="2169"/>
    <cellStyle name="Opomba 7 5" xfId="2170"/>
    <cellStyle name="Opomba 7 6" xfId="2171"/>
    <cellStyle name="Opomba 7 6 2" xfId="2172"/>
    <cellStyle name="Opomba 7 6 3" xfId="2173"/>
    <cellStyle name="Opomba 7 6 4" xfId="2174"/>
    <cellStyle name="Opomba 7 6 5" xfId="2175"/>
    <cellStyle name="Opomba 7 7" xfId="2176"/>
    <cellStyle name="Opomba 7 7 2" xfId="2177"/>
    <cellStyle name="Opomba 7 7 3" xfId="2178"/>
    <cellStyle name="Opomba 7 7 4" xfId="2179"/>
    <cellStyle name="Opomba 7 7 5" xfId="2180"/>
    <cellStyle name="Opomba 7 8" xfId="2181"/>
    <cellStyle name="Opomba 7 8 2" xfId="2182"/>
    <cellStyle name="Opomba 7 8 3" xfId="2183"/>
    <cellStyle name="Opomba 7 8 4" xfId="2184"/>
    <cellStyle name="Opomba 7 8 5" xfId="2185"/>
    <cellStyle name="Opomba 7 9" xfId="2186"/>
    <cellStyle name="Opomba 7 9 2" xfId="2187"/>
    <cellStyle name="Opomba 7 9 3" xfId="2188"/>
    <cellStyle name="Opomba 7 9 4" xfId="2189"/>
    <cellStyle name="Opomba 7 9 5" xfId="2190"/>
    <cellStyle name="Opomba 8" xfId="2191"/>
    <cellStyle name="Opomba 8 10" xfId="2192"/>
    <cellStyle name="Opomba 8 10 2" xfId="2193"/>
    <cellStyle name="Opomba 8 10 3" xfId="2194"/>
    <cellStyle name="Opomba 8 10 4" xfId="2195"/>
    <cellStyle name="Opomba 8 10 5" xfId="2196"/>
    <cellStyle name="Opomba 8 11" xfId="2197"/>
    <cellStyle name="Opomba 8 11 2" xfId="2198"/>
    <cellStyle name="Opomba 8 11 3" xfId="2199"/>
    <cellStyle name="Opomba 8 11 4" xfId="2200"/>
    <cellStyle name="Opomba 8 11 5" xfId="2201"/>
    <cellStyle name="Opomba 8 12" xfId="2202"/>
    <cellStyle name="Opomba 8 12 2" xfId="2203"/>
    <cellStyle name="Opomba 8 12 3" xfId="2204"/>
    <cellStyle name="Opomba 8 12 4" xfId="2205"/>
    <cellStyle name="Opomba 8 12 5" xfId="2206"/>
    <cellStyle name="Opomba 8 13" xfId="2207"/>
    <cellStyle name="Opomba 8 13 2" xfId="2208"/>
    <cellStyle name="Opomba 8 13 3" xfId="2209"/>
    <cellStyle name="Opomba 8 13 4" xfId="2210"/>
    <cellStyle name="Opomba 8 13 5" xfId="2211"/>
    <cellStyle name="Opomba 8 14" xfId="2212"/>
    <cellStyle name="Opomba 8 14 2" xfId="2213"/>
    <cellStyle name="Opomba 8 14 3" xfId="2214"/>
    <cellStyle name="Opomba 8 14 4" xfId="2215"/>
    <cellStyle name="Opomba 8 14 5" xfId="2216"/>
    <cellStyle name="Opomba 8 15" xfId="2217"/>
    <cellStyle name="Opomba 8 15 2" xfId="2218"/>
    <cellStyle name="Opomba 8 15 3" xfId="2219"/>
    <cellStyle name="Opomba 8 15 4" xfId="2220"/>
    <cellStyle name="Opomba 8 15 5" xfId="2221"/>
    <cellStyle name="Opomba 8 16" xfId="2222"/>
    <cellStyle name="Opomba 8 16 2" xfId="2223"/>
    <cellStyle name="Opomba 8 16 3" xfId="2224"/>
    <cellStyle name="Opomba 8 16 4" xfId="2225"/>
    <cellStyle name="Opomba 8 16 5" xfId="2226"/>
    <cellStyle name="Opomba 8 17" xfId="2227"/>
    <cellStyle name="Opomba 8 17 2" xfId="2228"/>
    <cellStyle name="Opomba 8 17 3" xfId="2229"/>
    <cellStyle name="Opomba 8 17 4" xfId="2230"/>
    <cellStyle name="Opomba 8 17 5" xfId="2231"/>
    <cellStyle name="Opomba 8 18" xfId="2232"/>
    <cellStyle name="Opomba 8 18 2" xfId="2233"/>
    <cellStyle name="Opomba 8 18 3" xfId="2234"/>
    <cellStyle name="Opomba 8 18 4" xfId="2235"/>
    <cellStyle name="Opomba 8 18 5" xfId="2236"/>
    <cellStyle name="Opomba 8 19" xfId="2237"/>
    <cellStyle name="Opomba 8 19 2" xfId="2238"/>
    <cellStyle name="Opomba 8 19 3" xfId="2239"/>
    <cellStyle name="Opomba 8 19 4" xfId="2240"/>
    <cellStyle name="Opomba 8 19 5" xfId="2241"/>
    <cellStyle name="Opomba 8 2" xfId="2242"/>
    <cellStyle name="Opomba 8 20" xfId="2243"/>
    <cellStyle name="Opomba 8 20 2" xfId="2244"/>
    <cellStyle name="Opomba 8 20 3" xfId="2245"/>
    <cellStyle name="Opomba 8 20 4" xfId="2246"/>
    <cellStyle name="Opomba 8 20 5" xfId="2247"/>
    <cellStyle name="Opomba 8 21" xfId="2248"/>
    <cellStyle name="Opomba 8 21 2" xfId="2249"/>
    <cellStyle name="Opomba 8 21 3" xfId="2250"/>
    <cellStyle name="Opomba 8 21 4" xfId="2251"/>
    <cellStyle name="Opomba 8 21 5" xfId="2252"/>
    <cellStyle name="Opomba 8 22" xfId="2253"/>
    <cellStyle name="Opomba 8 22 2" xfId="2254"/>
    <cellStyle name="Opomba 8 22 3" xfId="2255"/>
    <cellStyle name="Opomba 8 22 4" xfId="2256"/>
    <cellStyle name="Opomba 8 22 5" xfId="2257"/>
    <cellStyle name="Opomba 8 23" xfId="2258"/>
    <cellStyle name="Opomba 8 23 2" xfId="2259"/>
    <cellStyle name="Opomba 8 23 3" xfId="2260"/>
    <cellStyle name="Opomba 8 23 4" xfId="2261"/>
    <cellStyle name="Opomba 8 23 5" xfId="2262"/>
    <cellStyle name="Opomba 8 24" xfId="2263"/>
    <cellStyle name="Opomba 8 24 2" xfId="2264"/>
    <cellStyle name="Opomba 8 24 3" xfId="2265"/>
    <cellStyle name="Opomba 8 24 4" xfId="2266"/>
    <cellStyle name="Opomba 8 24 5" xfId="2267"/>
    <cellStyle name="Opomba 8 25" xfId="2268"/>
    <cellStyle name="Opomba 8 26" xfId="2269"/>
    <cellStyle name="Opomba 8 27" xfId="2270"/>
    <cellStyle name="Opomba 8 28" xfId="2271"/>
    <cellStyle name="Opomba 8 29" xfId="2272"/>
    <cellStyle name="Opomba 8 3" xfId="2273"/>
    <cellStyle name="Opomba 8 30" xfId="2274"/>
    <cellStyle name="Opomba 8 31" xfId="2275"/>
    <cellStyle name="Opomba 8 4" xfId="2276"/>
    <cellStyle name="Opomba 8 5" xfId="2277"/>
    <cellStyle name="Opomba 8 6" xfId="2278"/>
    <cellStyle name="Opomba 8 6 2" xfId="2279"/>
    <cellStyle name="Opomba 8 6 3" xfId="2280"/>
    <cellStyle name="Opomba 8 6 4" xfId="2281"/>
    <cellStyle name="Opomba 8 6 5" xfId="2282"/>
    <cellStyle name="Opomba 8 7" xfId="2283"/>
    <cellStyle name="Opomba 8 7 2" xfId="2284"/>
    <cellStyle name="Opomba 8 7 3" xfId="2285"/>
    <cellStyle name="Opomba 8 7 4" xfId="2286"/>
    <cellStyle name="Opomba 8 7 5" xfId="2287"/>
    <cellStyle name="Opomba 8 8" xfId="2288"/>
    <cellStyle name="Opomba 8 8 2" xfId="2289"/>
    <cellStyle name="Opomba 8 8 3" xfId="2290"/>
    <cellStyle name="Opomba 8 8 4" xfId="2291"/>
    <cellStyle name="Opomba 8 8 5" xfId="2292"/>
    <cellStyle name="Opomba 8 9" xfId="2293"/>
    <cellStyle name="Opomba 8 9 2" xfId="2294"/>
    <cellStyle name="Opomba 8 9 3" xfId="2295"/>
    <cellStyle name="Opomba 8 9 4" xfId="2296"/>
    <cellStyle name="Opomba 8 9 5" xfId="2297"/>
    <cellStyle name="Opomba 9" xfId="2298"/>
    <cellStyle name="Opomba 9 10" xfId="2299"/>
    <cellStyle name="Opomba 9 10 2" xfId="2300"/>
    <cellStyle name="Opomba 9 10 3" xfId="2301"/>
    <cellStyle name="Opomba 9 10 4" xfId="2302"/>
    <cellStyle name="Opomba 9 10 5" xfId="2303"/>
    <cellStyle name="Opomba 9 11" xfId="2304"/>
    <cellStyle name="Opomba 9 11 2" xfId="2305"/>
    <cellStyle name="Opomba 9 11 3" xfId="2306"/>
    <cellStyle name="Opomba 9 11 4" xfId="2307"/>
    <cellStyle name="Opomba 9 11 5" xfId="2308"/>
    <cellStyle name="Opomba 9 12" xfId="2309"/>
    <cellStyle name="Opomba 9 12 2" xfId="2310"/>
    <cellStyle name="Opomba 9 12 3" xfId="2311"/>
    <cellStyle name="Opomba 9 12 4" xfId="2312"/>
    <cellStyle name="Opomba 9 12 5" xfId="2313"/>
    <cellStyle name="Opomba 9 13" xfId="2314"/>
    <cellStyle name="Opomba 9 13 2" xfId="2315"/>
    <cellStyle name="Opomba 9 13 3" xfId="2316"/>
    <cellStyle name="Opomba 9 13 4" xfId="2317"/>
    <cellStyle name="Opomba 9 13 5" xfId="2318"/>
    <cellStyle name="Opomba 9 14" xfId="2319"/>
    <cellStyle name="Opomba 9 14 2" xfId="2320"/>
    <cellStyle name="Opomba 9 14 3" xfId="2321"/>
    <cellStyle name="Opomba 9 14 4" xfId="2322"/>
    <cellStyle name="Opomba 9 14 5" xfId="2323"/>
    <cellStyle name="Opomba 9 15" xfId="2324"/>
    <cellStyle name="Opomba 9 15 2" xfId="2325"/>
    <cellStyle name="Opomba 9 15 3" xfId="2326"/>
    <cellStyle name="Opomba 9 15 4" xfId="2327"/>
    <cellStyle name="Opomba 9 15 5" xfId="2328"/>
    <cellStyle name="Opomba 9 16" xfId="2329"/>
    <cellStyle name="Opomba 9 16 2" xfId="2330"/>
    <cellStyle name="Opomba 9 16 3" xfId="2331"/>
    <cellStyle name="Opomba 9 16 4" xfId="2332"/>
    <cellStyle name="Opomba 9 16 5" xfId="2333"/>
    <cellStyle name="Opomba 9 17" xfId="2334"/>
    <cellStyle name="Opomba 9 17 2" xfId="2335"/>
    <cellStyle name="Opomba 9 17 3" xfId="2336"/>
    <cellStyle name="Opomba 9 17 4" xfId="2337"/>
    <cellStyle name="Opomba 9 17 5" xfId="2338"/>
    <cellStyle name="Opomba 9 18" xfId="2339"/>
    <cellStyle name="Opomba 9 18 2" xfId="2340"/>
    <cellStyle name="Opomba 9 18 3" xfId="2341"/>
    <cellStyle name="Opomba 9 18 4" xfId="2342"/>
    <cellStyle name="Opomba 9 18 5" xfId="2343"/>
    <cellStyle name="Opomba 9 19" xfId="2344"/>
    <cellStyle name="Opomba 9 19 2" xfId="2345"/>
    <cellStyle name="Opomba 9 19 3" xfId="2346"/>
    <cellStyle name="Opomba 9 19 4" xfId="2347"/>
    <cellStyle name="Opomba 9 19 5" xfId="2348"/>
    <cellStyle name="Opomba 9 2" xfId="2349"/>
    <cellStyle name="Opomba 9 20" xfId="2350"/>
    <cellStyle name="Opomba 9 20 2" xfId="2351"/>
    <cellStyle name="Opomba 9 20 3" xfId="2352"/>
    <cellStyle name="Opomba 9 20 4" xfId="2353"/>
    <cellStyle name="Opomba 9 20 5" xfId="2354"/>
    <cellStyle name="Opomba 9 21" xfId="2355"/>
    <cellStyle name="Opomba 9 21 2" xfId="2356"/>
    <cellStyle name="Opomba 9 21 3" xfId="2357"/>
    <cellStyle name="Opomba 9 21 4" xfId="2358"/>
    <cellStyle name="Opomba 9 21 5" xfId="2359"/>
    <cellStyle name="Opomba 9 22" xfId="2360"/>
    <cellStyle name="Opomba 9 22 2" xfId="2361"/>
    <cellStyle name="Opomba 9 22 3" xfId="2362"/>
    <cellStyle name="Opomba 9 22 4" xfId="2363"/>
    <cellStyle name="Opomba 9 22 5" xfId="2364"/>
    <cellStyle name="Opomba 9 23" xfId="2365"/>
    <cellStyle name="Opomba 9 23 2" xfId="2366"/>
    <cellStyle name="Opomba 9 23 3" xfId="2367"/>
    <cellStyle name="Opomba 9 23 4" xfId="2368"/>
    <cellStyle name="Opomba 9 23 5" xfId="2369"/>
    <cellStyle name="Opomba 9 24" xfId="2370"/>
    <cellStyle name="Opomba 9 25" xfId="2371"/>
    <cellStyle name="Opomba 9 26" xfId="2372"/>
    <cellStyle name="Opomba 9 27" xfId="2373"/>
    <cellStyle name="Opomba 9 28" xfId="2374"/>
    <cellStyle name="Opomba 9 3" xfId="2375"/>
    <cellStyle name="Opomba 9 4" xfId="2376"/>
    <cellStyle name="Opomba 9 5" xfId="2377"/>
    <cellStyle name="Opomba 9 5 2" xfId="2378"/>
    <cellStyle name="Opomba 9 5 3" xfId="2379"/>
    <cellStyle name="Opomba 9 5 4" xfId="2380"/>
    <cellStyle name="Opomba 9 5 5" xfId="2381"/>
    <cellStyle name="Opomba 9 6" xfId="2382"/>
    <cellStyle name="Opomba 9 6 2" xfId="2383"/>
    <cellStyle name="Opomba 9 6 3" xfId="2384"/>
    <cellStyle name="Opomba 9 6 4" xfId="2385"/>
    <cellStyle name="Opomba 9 6 5" xfId="2386"/>
    <cellStyle name="Opomba 9 7" xfId="2387"/>
    <cellStyle name="Opomba 9 7 2" xfId="2388"/>
    <cellStyle name="Opomba 9 7 3" xfId="2389"/>
    <cellStyle name="Opomba 9 7 4" xfId="2390"/>
    <cellStyle name="Opomba 9 7 5" xfId="2391"/>
    <cellStyle name="Opomba 9 8" xfId="2392"/>
    <cellStyle name="Opomba 9 8 2" xfId="2393"/>
    <cellStyle name="Opomba 9 8 3" xfId="2394"/>
    <cellStyle name="Opomba 9 8 4" xfId="2395"/>
    <cellStyle name="Opomba 9 8 5" xfId="2396"/>
    <cellStyle name="Opomba 9 9" xfId="2397"/>
    <cellStyle name="Opomba 9 9 2" xfId="2398"/>
    <cellStyle name="Opomba 9 9 3" xfId="2399"/>
    <cellStyle name="Opomba 9 9 4" xfId="2400"/>
    <cellStyle name="Opomba 9 9 5" xfId="2401"/>
    <cellStyle name="Opozorilo" xfId="2402"/>
    <cellStyle name="Opozorilo 10" xfId="2403"/>
    <cellStyle name="Opozorilo 11" xfId="2404"/>
    <cellStyle name="Opozorilo 12" xfId="2405"/>
    <cellStyle name="Opozorilo 13" xfId="2406"/>
    <cellStyle name="Opozorilo 14" xfId="2407"/>
    <cellStyle name="Opozorilo 15" xfId="2408"/>
    <cellStyle name="Opozorilo 2" xfId="2409"/>
    <cellStyle name="Opozorilo 3" xfId="2410"/>
    <cellStyle name="Opozorilo 4" xfId="2411"/>
    <cellStyle name="Opozorilo 5" xfId="2412"/>
    <cellStyle name="Opozorilo 6" xfId="2413"/>
    <cellStyle name="Opozorilo 7" xfId="2414"/>
    <cellStyle name="Opozorilo 8" xfId="2415"/>
    <cellStyle name="Opozorilo 9" xfId="2416"/>
    <cellStyle name="Output" xfId="2417"/>
    <cellStyle name="Pojasnjevalno besedilo" xfId="2418"/>
    <cellStyle name="Pojasnjevalno besedilo 10" xfId="2419"/>
    <cellStyle name="Pojasnjevalno besedilo 11" xfId="2420"/>
    <cellStyle name="Pojasnjevalno besedilo 12" xfId="2421"/>
    <cellStyle name="Pojasnjevalno besedilo 13" xfId="2422"/>
    <cellStyle name="Pojasnjevalno besedilo 14" xfId="2423"/>
    <cellStyle name="Pojasnjevalno besedilo 15" xfId="2424"/>
    <cellStyle name="Pojasnjevalno besedilo 2" xfId="2425"/>
    <cellStyle name="Pojasnjevalno besedilo 3" xfId="2426"/>
    <cellStyle name="Pojasnjevalno besedilo 4" xfId="2427"/>
    <cellStyle name="Pojasnjevalno besedilo 5" xfId="2428"/>
    <cellStyle name="Pojasnjevalno besedilo 6" xfId="2429"/>
    <cellStyle name="Pojasnjevalno besedilo 7" xfId="2430"/>
    <cellStyle name="Pojasnjevalno besedilo 8" xfId="2431"/>
    <cellStyle name="Pojasnjevalno besedilo 9" xfId="2432"/>
    <cellStyle name="Poudarek1" xfId="2433"/>
    <cellStyle name="Poudarek1 10" xfId="2434"/>
    <cellStyle name="Poudarek1 11" xfId="2435"/>
    <cellStyle name="Poudarek1 12" xfId="2436"/>
    <cellStyle name="Poudarek1 13" xfId="2437"/>
    <cellStyle name="Poudarek1 14" xfId="2438"/>
    <cellStyle name="Poudarek1 15" xfId="2439"/>
    <cellStyle name="Poudarek1 2" xfId="2440"/>
    <cellStyle name="Poudarek1 3" xfId="2441"/>
    <cellStyle name="Poudarek1 4" xfId="2442"/>
    <cellStyle name="Poudarek1 5" xfId="2443"/>
    <cellStyle name="Poudarek1 6" xfId="2444"/>
    <cellStyle name="Poudarek1 7" xfId="2445"/>
    <cellStyle name="Poudarek1 8" xfId="2446"/>
    <cellStyle name="Poudarek1 9" xfId="2447"/>
    <cellStyle name="Poudarek2" xfId="2448"/>
    <cellStyle name="Poudarek2 10" xfId="2449"/>
    <cellStyle name="Poudarek2 11" xfId="2450"/>
    <cellStyle name="Poudarek2 12" xfId="2451"/>
    <cellStyle name="Poudarek2 13" xfId="2452"/>
    <cellStyle name="Poudarek2 14" xfId="2453"/>
    <cellStyle name="Poudarek2 15" xfId="2454"/>
    <cellStyle name="Poudarek2 2" xfId="2455"/>
    <cellStyle name="Poudarek2 3" xfId="2456"/>
    <cellStyle name="Poudarek2 4" xfId="2457"/>
    <cellStyle name="Poudarek2 5" xfId="2458"/>
    <cellStyle name="Poudarek2 6" xfId="2459"/>
    <cellStyle name="Poudarek2 7" xfId="2460"/>
    <cellStyle name="Poudarek2 8" xfId="2461"/>
    <cellStyle name="Poudarek2 9" xfId="2462"/>
    <cellStyle name="Poudarek3" xfId="2463"/>
    <cellStyle name="Poudarek3 10" xfId="2464"/>
    <cellStyle name="Poudarek3 11" xfId="2465"/>
    <cellStyle name="Poudarek3 12" xfId="2466"/>
    <cellStyle name="Poudarek3 13" xfId="2467"/>
    <cellStyle name="Poudarek3 14" xfId="2468"/>
    <cellStyle name="Poudarek3 15" xfId="2469"/>
    <cellStyle name="Poudarek3 2" xfId="2470"/>
    <cellStyle name="Poudarek3 3" xfId="2471"/>
    <cellStyle name="Poudarek3 4" xfId="2472"/>
    <cellStyle name="Poudarek3 5" xfId="2473"/>
    <cellStyle name="Poudarek3 6" xfId="2474"/>
    <cellStyle name="Poudarek3 7" xfId="2475"/>
    <cellStyle name="Poudarek3 8" xfId="2476"/>
    <cellStyle name="Poudarek3 9" xfId="2477"/>
    <cellStyle name="Poudarek4" xfId="2478"/>
    <cellStyle name="Poudarek4 10" xfId="2479"/>
    <cellStyle name="Poudarek4 11" xfId="2480"/>
    <cellStyle name="Poudarek4 12" xfId="2481"/>
    <cellStyle name="Poudarek4 13" xfId="2482"/>
    <cellStyle name="Poudarek4 14" xfId="2483"/>
    <cellStyle name="Poudarek4 15" xfId="2484"/>
    <cellStyle name="Poudarek4 2" xfId="2485"/>
    <cellStyle name="Poudarek4 3" xfId="2486"/>
    <cellStyle name="Poudarek4 4" xfId="2487"/>
    <cellStyle name="Poudarek4 5" xfId="2488"/>
    <cellStyle name="Poudarek4 6" xfId="2489"/>
    <cellStyle name="Poudarek4 7" xfId="2490"/>
    <cellStyle name="Poudarek4 8" xfId="2491"/>
    <cellStyle name="Poudarek4 9" xfId="2492"/>
    <cellStyle name="Poudarek5" xfId="2493"/>
    <cellStyle name="Poudarek5 10" xfId="2494"/>
    <cellStyle name="Poudarek5 11" xfId="2495"/>
    <cellStyle name="Poudarek5 12" xfId="2496"/>
    <cellStyle name="Poudarek5 13" xfId="2497"/>
    <cellStyle name="Poudarek5 14" xfId="2498"/>
    <cellStyle name="Poudarek5 15" xfId="2499"/>
    <cellStyle name="Poudarek5 2" xfId="2500"/>
    <cellStyle name="Poudarek5 3" xfId="2501"/>
    <cellStyle name="Poudarek5 4" xfId="2502"/>
    <cellStyle name="Poudarek5 5" xfId="2503"/>
    <cellStyle name="Poudarek5 6" xfId="2504"/>
    <cellStyle name="Poudarek5 7" xfId="2505"/>
    <cellStyle name="Poudarek5 8" xfId="2506"/>
    <cellStyle name="Poudarek5 9" xfId="2507"/>
    <cellStyle name="Poudarek6" xfId="2508"/>
    <cellStyle name="Poudarek6 10" xfId="2509"/>
    <cellStyle name="Poudarek6 11" xfId="2510"/>
    <cellStyle name="Poudarek6 12" xfId="2511"/>
    <cellStyle name="Poudarek6 13" xfId="2512"/>
    <cellStyle name="Poudarek6 14" xfId="2513"/>
    <cellStyle name="Poudarek6 15" xfId="2514"/>
    <cellStyle name="Poudarek6 2" xfId="2515"/>
    <cellStyle name="Poudarek6 3" xfId="2516"/>
    <cellStyle name="Poudarek6 4" xfId="2517"/>
    <cellStyle name="Poudarek6 5" xfId="2518"/>
    <cellStyle name="Poudarek6 6" xfId="2519"/>
    <cellStyle name="Poudarek6 7" xfId="2520"/>
    <cellStyle name="Poudarek6 8" xfId="2521"/>
    <cellStyle name="Poudarek6 9" xfId="2522"/>
    <cellStyle name="Povezana celica" xfId="2523"/>
    <cellStyle name="Povezana celica 10" xfId="2524"/>
    <cellStyle name="Povezana celica 11" xfId="2525"/>
    <cellStyle name="Povezana celica 12" xfId="2526"/>
    <cellStyle name="Povezana celica 13" xfId="2527"/>
    <cellStyle name="Povezana celica 14" xfId="2528"/>
    <cellStyle name="Povezana celica 15" xfId="2529"/>
    <cellStyle name="Povezana celica 2" xfId="2530"/>
    <cellStyle name="Povezana celica 3" xfId="2531"/>
    <cellStyle name="Povezana celica 4" xfId="2532"/>
    <cellStyle name="Povezana celica 5" xfId="2533"/>
    <cellStyle name="Povezana celica 6" xfId="2534"/>
    <cellStyle name="Povezana celica 7" xfId="2535"/>
    <cellStyle name="Povezana celica 8" xfId="2536"/>
    <cellStyle name="Povezana celica 9" xfId="2537"/>
    <cellStyle name="Preveri celico" xfId="2538"/>
    <cellStyle name="Preveri celico 10" xfId="2539"/>
    <cellStyle name="Preveri celico 11" xfId="2540"/>
    <cellStyle name="Preveri celico 12" xfId="2541"/>
    <cellStyle name="Preveri celico 13" xfId="2542"/>
    <cellStyle name="Preveri celico 14" xfId="2543"/>
    <cellStyle name="Preveri celico 15" xfId="2544"/>
    <cellStyle name="Preveri celico 2" xfId="2545"/>
    <cellStyle name="Preveri celico 3" xfId="2546"/>
    <cellStyle name="Preveri celico 4" xfId="2547"/>
    <cellStyle name="Preveri celico 5" xfId="2548"/>
    <cellStyle name="Preveri celico 6" xfId="2549"/>
    <cellStyle name="Preveri celico 7" xfId="2550"/>
    <cellStyle name="Preveri celico 8" xfId="2551"/>
    <cellStyle name="Preveri celico 9" xfId="2552"/>
    <cellStyle name="Računanje" xfId="2553"/>
    <cellStyle name="Računanje 10" xfId="2554"/>
    <cellStyle name="Računanje 11" xfId="2555"/>
    <cellStyle name="Računanje 12" xfId="2556"/>
    <cellStyle name="Računanje 13" xfId="2557"/>
    <cellStyle name="Računanje 14" xfId="2558"/>
    <cellStyle name="Računanje 15" xfId="2559"/>
    <cellStyle name="Računanje 2" xfId="2560"/>
    <cellStyle name="Računanje 3" xfId="2561"/>
    <cellStyle name="Računanje 4" xfId="2562"/>
    <cellStyle name="Računanje 5" xfId="2563"/>
    <cellStyle name="Računanje 6" xfId="2564"/>
    <cellStyle name="Računanje 7" xfId="2565"/>
    <cellStyle name="Računanje 8" xfId="2566"/>
    <cellStyle name="Računanje 9" xfId="2567"/>
    <cellStyle name="Slabo" xfId="2568"/>
    <cellStyle name="Slabo 10" xfId="2569"/>
    <cellStyle name="Slabo 11" xfId="2570"/>
    <cellStyle name="Slabo 12" xfId="2571"/>
    <cellStyle name="Slabo 13" xfId="2572"/>
    <cellStyle name="Slabo 14" xfId="2573"/>
    <cellStyle name="Slabo 15" xfId="2574"/>
    <cellStyle name="Slabo 2" xfId="2575"/>
    <cellStyle name="Slabo 3" xfId="2576"/>
    <cellStyle name="Slabo 4" xfId="2577"/>
    <cellStyle name="Slabo 5" xfId="2578"/>
    <cellStyle name="Slabo 6" xfId="2579"/>
    <cellStyle name="Slabo 7" xfId="2580"/>
    <cellStyle name="Slabo 8" xfId="2581"/>
    <cellStyle name="Slabo 9" xfId="2582"/>
    <cellStyle name="Title" xfId="2583"/>
    <cellStyle name="Total" xfId="2584"/>
    <cellStyle name="Currency" xfId="2585"/>
    <cellStyle name="Currency [0]" xfId="2586"/>
    <cellStyle name="Valuta 2" xfId="2587"/>
    <cellStyle name="Comma" xfId="2588"/>
    <cellStyle name="Comma [0]" xfId="2589"/>
    <cellStyle name="Vejica 2" xfId="2590"/>
    <cellStyle name="Vejica 2 2" xfId="2591"/>
    <cellStyle name="Vejica 3" xfId="2592"/>
    <cellStyle name="Vnos" xfId="2593"/>
    <cellStyle name="Vnos 10" xfId="2594"/>
    <cellStyle name="Vnos 11" xfId="2595"/>
    <cellStyle name="Vnos 12" xfId="2596"/>
    <cellStyle name="Vnos 13" xfId="2597"/>
    <cellStyle name="Vnos 14" xfId="2598"/>
    <cellStyle name="Vnos 15" xfId="2599"/>
    <cellStyle name="Vnos 2" xfId="2600"/>
    <cellStyle name="Vnos 3" xfId="2601"/>
    <cellStyle name="Vnos 4" xfId="2602"/>
    <cellStyle name="Vnos 5" xfId="2603"/>
    <cellStyle name="Vnos 6" xfId="2604"/>
    <cellStyle name="Vnos 7" xfId="2605"/>
    <cellStyle name="Vnos 8" xfId="2606"/>
    <cellStyle name="Vnos 9" xfId="2607"/>
    <cellStyle name="Vsota" xfId="2608"/>
    <cellStyle name="Vsota 10" xfId="2609"/>
    <cellStyle name="Vsota 11" xfId="2610"/>
    <cellStyle name="Vsota 12" xfId="2611"/>
    <cellStyle name="Vsota 13" xfId="2612"/>
    <cellStyle name="Vsota 14" xfId="2613"/>
    <cellStyle name="Vsota 15" xfId="2614"/>
    <cellStyle name="Vsota 2" xfId="2615"/>
    <cellStyle name="Vsota 3" xfId="2616"/>
    <cellStyle name="Vsota 4" xfId="2617"/>
    <cellStyle name="Vsota 5" xfId="2618"/>
    <cellStyle name="Vsota 6" xfId="2619"/>
    <cellStyle name="Vsota 7" xfId="2620"/>
    <cellStyle name="Vsota 8" xfId="2621"/>
    <cellStyle name="Vsota 9" xfId="2622"/>
    <cellStyle name="Warning Text" xfId="26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41"/>
  <sheetViews>
    <sheetView tabSelected="1" view="pageBreakPreview" zoomScale="115" zoomScaleSheetLayoutView="115" zoomScalePageLayoutView="0" workbookViewId="0" topLeftCell="A1">
      <selection activeCell="D436" sqref="D436"/>
    </sheetView>
  </sheetViews>
  <sheetFormatPr defaultColWidth="10.59765625" defaultRowHeight="14.25"/>
  <cols>
    <col min="1" max="1" width="5.69921875" style="88" customWidth="1"/>
    <col min="2" max="2" width="46.19921875" style="88" customWidth="1"/>
    <col min="3" max="3" width="5.59765625" style="90" customWidth="1"/>
    <col min="4" max="4" width="9.09765625" style="90" customWidth="1"/>
    <col min="5" max="5" width="9.69921875" style="37" customWidth="1"/>
    <col min="6" max="6" width="10.19921875" style="38" customWidth="1"/>
    <col min="7" max="8" width="10.59765625" style="18" customWidth="1"/>
    <col min="9" max="9" width="42.5" style="18" bestFit="1" customWidth="1"/>
    <col min="10" max="16384" width="10.59765625" style="18" customWidth="1"/>
  </cols>
  <sheetData>
    <row r="1" spans="1:6" ht="12.75">
      <c r="A1" s="41" t="s">
        <v>18</v>
      </c>
      <c r="B1" s="42" t="s">
        <v>19</v>
      </c>
      <c r="C1" s="41" t="s">
        <v>20</v>
      </c>
      <c r="D1" s="43" t="s">
        <v>21</v>
      </c>
      <c r="E1" s="159" t="s">
        <v>22</v>
      </c>
      <c r="F1" s="160" t="s">
        <v>23</v>
      </c>
    </row>
    <row r="2" spans="1:6" ht="12.75">
      <c r="A2" s="44"/>
      <c r="B2" s="45"/>
      <c r="C2" s="46"/>
      <c r="D2" s="47"/>
      <c r="E2" s="161"/>
      <c r="F2" s="162"/>
    </row>
    <row r="3" spans="1:6" ht="12.75">
      <c r="A3" s="48"/>
      <c r="B3" s="49"/>
      <c r="C3" s="50"/>
      <c r="D3" s="51"/>
      <c r="E3" s="163"/>
      <c r="F3" s="163"/>
    </row>
    <row r="4" spans="1:6" ht="12.75">
      <c r="A4" s="52" t="s">
        <v>24</v>
      </c>
      <c r="B4" s="53" t="s">
        <v>204</v>
      </c>
      <c r="C4" s="54"/>
      <c r="D4" s="55"/>
      <c r="E4" s="163"/>
      <c r="F4" s="163"/>
    </row>
    <row r="5" spans="1:6" ht="12.75">
      <c r="A5" s="56"/>
      <c r="B5" s="53" t="s">
        <v>205</v>
      </c>
      <c r="C5" s="54"/>
      <c r="D5" s="55"/>
      <c r="E5" s="163"/>
      <c r="F5" s="163"/>
    </row>
    <row r="6" spans="1:6" ht="12.75">
      <c r="A6" s="56"/>
      <c r="B6" s="53" t="s">
        <v>206</v>
      </c>
      <c r="C6" s="54"/>
      <c r="D6" s="55"/>
      <c r="E6" s="163"/>
      <c r="F6" s="163"/>
    </row>
    <row r="7" spans="1:6" ht="12.75">
      <c r="A7" s="56"/>
      <c r="B7" s="53"/>
      <c r="C7" s="54"/>
      <c r="D7" s="55"/>
      <c r="E7" s="163"/>
      <c r="F7" s="163"/>
    </row>
    <row r="8" spans="1:6" ht="12.75">
      <c r="A8" s="56" t="s">
        <v>265</v>
      </c>
      <c r="B8" s="53" t="s">
        <v>283</v>
      </c>
      <c r="C8" s="54"/>
      <c r="D8" s="57"/>
      <c r="E8" s="163"/>
      <c r="F8" s="163"/>
    </row>
    <row r="9" spans="1:6" ht="12.75">
      <c r="A9" s="56"/>
      <c r="B9" s="58"/>
      <c r="C9" s="54"/>
      <c r="D9" s="57"/>
      <c r="E9" s="163"/>
      <c r="F9" s="163"/>
    </row>
    <row r="10" spans="1:6" ht="12.75">
      <c r="A10" s="56"/>
      <c r="B10" s="58"/>
      <c r="C10" s="54"/>
      <c r="D10" s="57"/>
      <c r="E10" s="163"/>
      <c r="F10" s="163"/>
    </row>
    <row r="11" spans="1:6" ht="12.75">
      <c r="A11" s="56"/>
      <c r="B11" s="58"/>
      <c r="C11" s="54"/>
      <c r="D11" s="57"/>
      <c r="E11" s="163"/>
      <c r="F11" s="163"/>
    </row>
    <row r="12" spans="1:6" ht="12.75">
      <c r="A12" s="56"/>
      <c r="B12" s="58"/>
      <c r="C12" s="54"/>
      <c r="D12" s="57"/>
      <c r="E12" s="163"/>
      <c r="F12" s="163"/>
    </row>
    <row r="13" spans="1:6" ht="12.75">
      <c r="A13" s="59"/>
      <c r="B13" s="53" t="s">
        <v>25</v>
      </c>
      <c r="C13" s="60"/>
      <c r="D13" s="51"/>
      <c r="E13" s="164"/>
      <c r="F13" s="165"/>
    </row>
    <row r="14" spans="1:6" ht="12.75">
      <c r="A14" s="59"/>
      <c r="B14" s="53"/>
      <c r="C14" s="60"/>
      <c r="D14" s="51"/>
      <c r="E14" s="164"/>
      <c r="F14" s="165"/>
    </row>
    <row r="15" spans="1:6" ht="12.75">
      <c r="A15" s="59" t="s">
        <v>5</v>
      </c>
      <c r="B15" s="53" t="s">
        <v>26</v>
      </c>
      <c r="C15" s="60"/>
      <c r="D15" s="51"/>
      <c r="E15" s="164"/>
      <c r="F15" s="308">
        <f>F37</f>
        <v>0</v>
      </c>
    </row>
    <row r="16" spans="1:6" ht="13.5" thickBot="1">
      <c r="A16" s="61" t="s">
        <v>4</v>
      </c>
      <c r="B16" s="62" t="s">
        <v>27</v>
      </c>
      <c r="C16" s="63"/>
      <c r="D16" s="64"/>
      <c r="E16" s="166"/>
      <c r="F16" s="310">
        <f>F43</f>
        <v>0</v>
      </c>
    </row>
    <row r="17" spans="1:6" ht="12.75">
      <c r="A17" s="59"/>
      <c r="B17" s="53" t="s">
        <v>28</v>
      </c>
      <c r="C17" s="60"/>
      <c r="D17" s="51"/>
      <c r="E17" s="164"/>
      <c r="F17" s="308">
        <f>SUM(F15:F16)</f>
        <v>0</v>
      </c>
    </row>
    <row r="18" spans="1:6" ht="13.5" thickBot="1">
      <c r="A18" s="65"/>
      <c r="B18" s="62" t="s">
        <v>264</v>
      </c>
      <c r="C18" s="63"/>
      <c r="D18" s="64"/>
      <c r="E18" s="166"/>
      <c r="F18" s="310">
        <f>F17*0.03</f>
        <v>0</v>
      </c>
    </row>
    <row r="19" spans="1:6" ht="12.75">
      <c r="A19" s="65"/>
      <c r="B19" s="53" t="s">
        <v>29</v>
      </c>
      <c r="C19" s="60"/>
      <c r="D19" s="51"/>
      <c r="E19" s="164"/>
      <c r="F19" s="308">
        <f>SUM(F17:F18)</f>
        <v>0</v>
      </c>
    </row>
    <row r="20" spans="1:6" ht="13.5" thickBot="1">
      <c r="A20" s="65"/>
      <c r="B20" s="53" t="s">
        <v>48</v>
      </c>
      <c r="C20" s="60"/>
      <c r="D20" s="51"/>
      <c r="E20" s="164"/>
      <c r="F20" s="308">
        <f>F19*0.22</f>
        <v>0</v>
      </c>
    </row>
    <row r="21" spans="1:6" ht="14.25" thickBot="1">
      <c r="A21" s="65"/>
      <c r="B21" s="315" t="s">
        <v>37</v>
      </c>
      <c r="C21" s="66"/>
      <c r="D21" s="67"/>
      <c r="E21" s="167"/>
      <c r="F21" s="316">
        <f>SUM(F19:F20)</f>
        <v>0</v>
      </c>
    </row>
    <row r="22" spans="1:6" ht="12.75">
      <c r="A22" s="56"/>
      <c r="B22" s="58"/>
      <c r="C22" s="54"/>
      <c r="D22" s="57"/>
      <c r="E22" s="163"/>
      <c r="F22" s="163"/>
    </row>
    <row r="23" spans="1:6" ht="12.75">
      <c r="A23" s="56"/>
      <c r="B23" s="58"/>
      <c r="C23" s="54"/>
      <c r="D23" s="57"/>
      <c r="E23" s="163"/>
      <c r="F23" s="163"/>
    </row>
    <row r="24" spans="1:6" ht="12.75">
      <c r="A24" s="56"/>
      <c r="B24" s="58"/>
      <c r="C24" s="54"/>
      <c r="D24" s="57"/>
      <c r="E24" s="163"/>
      <c r="F24" s="163"/>
    </row>
    <row r="25" spans="1:6" ht="12.75">
      <c r="A25" s="56"/>
      <c r="B25" s="58"/>
      <c r="C25" s="54"/>
      <c r="D25" s="57"/>
      <c r="E25" s="163"/>
      <c r="F25" s="163"/>
    </row>
    <row r="26" spans="1:6" ht="12.75">
      <c r="A26" s="56"/>
      <c r="B26" s="58"/>
      <c r="C26" s="54"/>
      <c r="D26" s="57"/>
      <c r="E26" s="163"/>
      <c r="F26" s="163"/>
    </row>
    <row r="27" spans="1:6" ht="12.75">
      <c r="A27" s="56"/>
      <c r="B27" s="58"/>
      <c r="C27" s="54"/>
      <c r="D27" s="57"/>
      <c r="E27" s="163"/>
      <c r="F27" s="163"/>
    </row>
    <row r="28" spans="1:6" ht="12.75">
      <c r="A28" s="56"/>
      <c r="B28" s="58"/>
      <c r="C28" s="54"/>
      <c r="D28" s="57"/>
      <c r="E28" s="163"/>
      <c r="F28" s="163"/>
    </row>
    <row r="29" spans="1:6" ht="12.75">
      <c r="A29" s="56"/>
      <c r="B29" s="58" t="s">
        <v>30</v>
      </c>
      <c r="C29" s="68"/>
      <c r="D29" s="68"/>
      <c r="E29" s="168"/>
      <c r="F29" s="163"/>
    </row>
    <row r="30" spans="1:6" ht="12.75">
      <c r="A30" s="56"/>
      <c r="B30" s="58"/>
      <c r="C30" s="68"/>
      <c r="D30" s="68"/>
      <c r="E30" s="168"/>
      <c r="F30" s="163"/>
    </row>
    <row r="31" spans="1:6" ht="12.75">
      <c r="A31" s="56" t="s">
        <v>31</v>
      </c>
      <c r="B31" s="58" t="s">
        <v>32</v>
      </c>
      <c r="C31" s="68"/>
      <c r="D31" s="68"/>
      <c r="E31" s="168"/>
      <c r="F31" s="317">
        <f>F120</f>
        <v>0</v>
      </c>
    </row>
    <row r="32" spans="1:6" ht="12.75">
      <c r="A32" s="56" t="s">
        <v>195</v>
      </c>
      <c r="B32" s="58" t="s">
        <v>196</v>
      </c>
      <c r="C32" s="68"/>
      <c r="D32" s="68"/>
      <c r="E32" s="168"/>
      <c r="F32" s="317">
        <f>F200</f>
        <v>0</v>
      </c>
    </row>
    <row r="33" spans="1:6" ht="12.75">
      <c r="A33" s="56" t="s">
        <v>197</v>
      </c>
      <c r="B33" s="58" t="s">
        <v>198</v>
      </c>
      <c r="C33" s="68"/>
      <c r="D33" s="68"/>
      <c r="E33" s="168"/>
      <c r="F33" s="317">
        <f>F247</f>
        <v>0</v>
      </c>
    </row>
    <row r="34" spans="1:6" ht="12.75">
      <c r="A34" s="56" t="s">
        <v>199</v>
      </c>
      <c r="B34" s="58" t="s">
        <v>200</v>
      </c>
      <c r="C34" s="68"/>
      <c r="D34" s="68"/>
      <c r="E34" s="168"/>
      <c r="F34" s="317">
        <f>F276</f>
        <v>0</v>
      </c>
    </row>
    <row r="35" spans="1:6" ht="12.75">
      <c r="A35" s="56" t="s">
        <v>201</v>
      </c>
      <c r="B35" s="58" t="s">
        <v>202</v>
      </c>
      <c r="C35" s="68"/>
      <c r="D35" s="68"/>
      <c r="E35" s="168"/>
      <c r="F35" s="317">
        <f>F320</f>
        <v>0</v>
      </c>
    </row>
    <row r="36" spans="1:6" ht="12.75">
      <c r="A36" s="56" t="s">
        <v>203</v>
      </c>
      <c r="B36" s="69" t="s">
        <v>33</v>
      </c>
      <c r="C36" s="68"/>
      <c r="D36" s="68"/>
      <c r="E36" s="168"/>
      <c r="F36" s="317">
        <f>F386</f>
        <v>0</v>
      </c>
    </row>
    <row r="37" spans="1:6" ht="14.25" thickBot="1">
      <c r="A37" s="70"/>
      <c r="B37" s="318" t="s">
        <v>0</v>
      </c>
      <c r="C37" s="71"/>
      <c r="D37" s="71"/>
      <c r="E37" s="169"/>
      <c r="F37" s="319">
        <f>SUM(F31:F36)</f>
        <v>0</v>
      </c>
    </row>
    <row r="38" spans="1:6" ht="13.5" thickTop="1">
      <c r="A38" s="72"/>
      <c r="B38" s="69"/>
      <c r="C38" s="68"/>
      <c r="D38" s="68"/>
      <c r="E38" s="168"/>
      <c r="F38" s="163"/>
    </row>
    <row r="39" spans="1:6" ht="12.75">
      <c r="A39" s="56"/>
      <c r="B39" s="69"/>
      <c r="C39" s="55"/>
      <c r="D39" s="68"/>
      <c r="E39" s="168"/>
      <c r="F39" s="163"/>
    </row>
    <row r="40" spans="1:6" ht="12.75">
      <c r="A40" s="56"/>
      <c r="B40" s="69" t="s">
        <v>34</v>
      </c>
      <c r="C40" s="68"/>
      <c r="D40" s="68"/>
      <c r="E40" s="168"/>
      <c r="F40" s="163"/>
    </row>
    <row r="41" spans="1:6" ht="12.75">
      <c r="A41" s="56"/>
      <c r="B41" s="69"/>
      <c r="C41" s="68"/>
      <c r="D41" s="68"/>
      <c r="E41" s="168"/>
      <c r="F41" s="163"/>
    </row>
    <row r="42" spans="1:6" ht="12.75">
      <c r="A42" s="56" t="s">
        <v>35</v>
      </c>
      <c r="B42" s="69" t="s">
        <v>125</v>
      </c>
      <c r="C42" s="68"/>
      <c r="D42" s="68"/>
      <c r="E42" s="168"/>
      <c r="F42" s="317">
        <f>F440</f>
        <v>0</v>
      </c>
    </row>
    <row r="43" spans="1:6" ht="14.25" thickBot="1">
      <c r="A43" s="73"/>
      <c r="B43" s="318" t="s">
        <v>36</v>
      </c>
      <c r="C43" s="74"/>
      <c r="D43" s="74"/>
      <c r="E43" s="170"/>
      <c r="F43" s="319">
        <f>SUM(F42)</f>
        <v>0</v>
      </c>
    </row>
    <row r="44" spans="1:6" ht="13.5" thickTop="1">
      <c r="A44" s="75"/>
      <c r="B44" s="76"/>
      <c r="C44" s="77"/>
      <c r="D44" s="77"/>
      <c r="E44" s="171"/>
      <c r="F44" s="171"/>
    </row>
    <row r="45" spans="1:6" ht="12.75">
      <c r="A45" s="75"/>
      <c r="B45" s="76"/>
      <c r="C45" s="77"/>
      <c r="D45" s="77"/>
      <c r="E45" s="171"/>
      <c r="F45" s="171"/>
    </row>
    <row r="46" spans="1:6" ht="12.75">
      <c r="A46" s="78"/>
      <c r="B46" s="79" t="s">
        <v>53</v>
      </c>
      <c r="C46" s="80"/>
      <c r="D46" s="79"/>
      <c r="E46" s="26"/>
      <c r="F46" s="19"/>
    </row>
    <row r="47" spans="1:6" ht="118.5">
      <c r="A47" s="78"/>
      <c r="B47" s="81" t="s">
        <v>54</v>
      </c>
      <c r="C47" s="81"/>
      <c r="D47" s="81"/>
      <c r="E47" s="172"/>
      <c r="F47" s="19"/>
    </row>
    <row r="48" spans="1:6" ht="66">
      <c r="A48" s="82"/>
      <c r="B48" s="83" t="s">
        <v>55</v>
      </c>
      <c r="C48" s="83"/>
      <c r="D48" s="83"/>
      <c r="E48" s="173"/>
      <c r="F48" s="19"/>
    </row>
    <row r="49" spans="1:6" ht="78.75">
      <c r="A49" s="82"/>
      <c r="B49" s="83" t="s">
        <v>56</v>
      </c>
      <c r="C49" s="83"/>
      <c r="D49" s="83"/>
      <c r="E49" s="173"/>
      <c r="F49" s="19"/>
    </row>
    <row r="50" spans="1:6" ht="78.75">
      <c r="A50" s="82"/>
      <c r="B50" s="81" t="s">
        <v>57</v>
      </c>
      <c r="C50" s="81"/>
      <c r="D50" s="81"/>
      <c r="E50" s="172"/>
      <c r="F50" s="19"/>
    </row>
    <row r="51" spans="1:6" ht="39">
      <c r="A51" s="82"/>
      <c r="B51" s="84" t="s">
        <v>286</v>
      </c>
      <c r="C51" s="81"/>
      <c r="D51" s="81"/>
      <c r="E51" s="172"/>
      <c r="F51" s="19"/>
    </row>
    <row r="52" spans="1:6" ht="14.25" customHeight="1">
      <c r="A52" s="85"/>
      <c r="B52" s="83" t="s">
        <v>58</v>
      </c>
      <c r="C52" s="80"/>
      <c r="D52" s="83"/>
      <c r="E52" s="173"/>
      <c r="F52" s="19"/>
    </row>
    <row r="53" spans="1:6" ht="26.25">
      <c r="A53" s="82"/>
      <c r="B53" s="83" t="s">
        <v>59</v>
      </c>
      <c r="C53" s="86"/>
      <c r="D53" s="87"/>
      <c r="E53" s="20"/>
      <c r="F53" s="19"/>
    </row>
    <row r="54" spans="1:6" ht="14.25" customHeight="1">
      <c r="A54" s="82"/>
      <c r="B54" s="83" t="s">
        <v>60</v>
      </c>
      <c r="C54" s="86"/>
      <c r="D54" s="87"/>
      <c r="E54" s="20"/>
      <c r="F54" s="19"/>
    </row>
    <row r="55" spans="1:6" ht="13.5" customHeight="1">
      <c r="A55" s="85"/>
      <c r="B55" s="83" t="s">
        <v>61</v>
      </c>
      <c r="C55" s="86"/>
      <c r="D55" s="87"/>
      <c r="E55" s="20"/>
      <c r="F55" s="19"/>
    </row>
    <row r="56" spans="1:6" ht="16.5" customHeight="1">
      <c r="A56" s="85"/>
      <c r="B56" s="83" t="s">
        <v>62</v>
      </c>
      <c r="C56" s="86"/>
      <c r="D56" s="87"/>
      <c r="E56" s="20"/>
      <c r="F56" s="19"/>
    </row>
    <row r="57" spans="1:6" ht="27.75" customHeight="1">
      <c r="A57" s="85"/>
      <c r="B57" s="83" t="s">
        <v>63</v>
      </c>
      <c r="C57" s="86"/>
      <c r="D57" s="87"/>
      <c r="E57" s="20"/>
      <c r="F57" s="19"/>
    </row>
    <row r="58" spans="1:6" ht="26.25">
      <c r="A58" s="85"/>
      <c r="B58" s="83" t="s">
        <v>64</v>
      </c>
      <c r="C58" s="86"/>
      <c r="D58" s="87"/>
      <c r="E58" s="20"/>
      <c r="F58" s="19"/>
    </row>
    <row r="59" spans="1:6" ht="12.75" customHeight="1">
      <c r="A59" s="85"/>
      <c r="B59" s="83" t="s">
        <v>65</v>
      </c>
      <c r="C59" s="86"/>
      <c r="D59" s="87"/>
      <c r="E59" s="20"/>
      <c r="F59" s="19"/>
    </row>
    <row r="60" spans="1:6" ht="28.5" customHeight="1">
      <c r="A60" s="85"/>
      <c r="B60" s="83" t="s">
        <v>66</v>
      </c>
      <c r="C60" s="86"/>
      <c r="D60" s="87"/>
      <c r="E60" s="20"/>
      <c r="F60" s="19"/>
    </row>
    <row r="61" spans="1:6" ht="27" customHeight="1">
      <c r="A61" s="85"/>
      <c r="B61" s="83" t="s">
        <v>67</v>
      </c>
      <c r="C61" s="86"/>
      <c r="D61" s="87"/>
      <c r="E61" s="20"/>
      <c r="F61" s="19"/>
    </row>
    <row r="62" spans="1:6" ht="27" customHeight="1">
      <c r="A62" s="85"/>
      <c r="B62" s="83" t="s">
        <v>68</v>
      </c>
      <c r="C62" s="86"/>
      <c r="D62" s="87"/>
      <c r="E62" s="20"/>
      <c r="F62" s="19"/>
    </row>
    <row r="63" spans="1:6" ht="15.75" customHeight="1">
      <c r="A63" s="85"/>
      <c r="B63" s="83" t="s">
        <v>69</v>
      </c>
      <c r="C63" s="86"/>
      <c r="D63" s="87"/>
      <c r="E63" s="20"/>
      <c r="F63" s="19"/>
    </row>
    <row r="64" spans="1:6" ht="27.75" customHeight="1">
      <c r="A64" s="85"/>
      <c r="B64" s="83" t="s">
        <v>70</v>
      </c>
      <c r="C64" s="86"/>
      <c r="D64" s="87"/>
      <c r="E64" s="20"/>
      <c r="F64" s="19"/>
    </row>
    <row r="65" spans="1:6" ht="40.5" customHeight="1">
      <c r="A65" s="85"/>
      <c r="B65" s="83" t="s">
        <v>71</v>
      </c>
      <c r="C65" s="86"/>
      <c r="D65" s="87"/>
      <c r="E65" s="20"/>
      <c r="F65" s="19"/>
    </row>
    <row r="66" spans="1:6" ht="12.75">
      <c r="A66" s="85"/>
      <c r="B66" s="88" t="s">
        <v>72</v>
      </c>
      <c r="C66" s="86"/>
      <c r="D66" s="87"/>
      <c r="E66" s="20"/>
      <c r="F66" s="19"/>
    </row>
    <row r="67" spans="1:6" ht="12.75">
      <c r="A67" s="85"/>
      <c r="B67" s="88" t="s">
        <v>73</v>
      </c>
      <c r="C67" s="86"/>
      <c r="D67" s="87"/>
      <c r="E67" s="20"/>
      <c r="F67" s="19"/>
    </row>
    <row r="68" spans="1:6" ht="12.75">
      <c r="A68" s="85"/>
      <c r="B68" s="88" t="s">
        <v>74</v>
      </c>
      <c r="C68" s="86"/>
      <c r="D68" s="87"/>
      <c r="E68" s="20"/>
      <c r="F68" s="19"/>
    </row>
    <row r="69" spans="1:6" ht="26.25">
      <c r="A69" s="85"/>
      <c r="B69" s="88" t="s">
        <v>75</v>
      </c>
      <c r="C69" s="86"/>
      <c r="D69" s="87"/>
      <c r="E69" s="20"/>
      <c r="F69" s="19"/>
    </row>
    <row r="70" spans="1:6" ht="26.25">
      <c r="A70" s="85"/>
      <c r="B70" s="88" t="s">
        <v>76</v>
      </c>
      <c r="C70" s="86"/>
      <c r="D70" s="87"/>
      <c r="E70" s="20"/>
      <c r="F70" s="19"/>
    </row>
    <row r="71" spans="1:6" ht="39">
      <c r="A71" s="85"/>
      <c r="B71" s="89" t="s">
        <v>266</v>
      </c>
      <c r="D71" s="87"/>
      <c r="E71" s="20"/>
      <c r="F71" s="19"/>
    </row>
    <row r="72" spans="1:6" ht="12.75">
      <c r="A72" s="91"/>
      <c r="B72" s="331" t="s">
        <v>39</v>
      </c>
      <c r="C72" s="87"/>
      <c r="D72" s="87"/>
      <c r="E72" s="19"/>
      <c r="F72" s="19"/>
    </row>
    <row r="73" spans="1:6" ht="12.75">
      <c r="A73" s="91"/>
      <c r="B73" s="57"/>
      <c r="C73" s="87"/>
      <c r="D73" s="87"/>
      <c r="E73" s="19"/>
      <c r="F73" s="19"/>
    </row>
    <row r="74" spans="1:6" ht="12.75">
      <c r="A74" s="91"/>
      <c r="B74" s="58" t="s">
        <v>38</v>
      </c>
      <c r="C74" s="87"/>
      <c r="D74" s="87"/>
      <c r="E74" s="19"/>
      <c r="F74" s="19"/>
    </row>
    <row r="75" spans="1:6" ht="12.75">
      <c r="A75" s="91"/>
      <c r="B75" s="58"/>
      <c r="C75" s="87"/>
      <c r="D75" s="87"/>
      <c r="E75" s="19"/>
      <c r="F75" s="19"/>
    </row>
    <row r="76" spans="1:6" ht="12.75">
      <c r="A76" s="91"/>
      <c r="B76" s="21" t="s">
        <v>79</v>
      </c>
      <c r="C76" s="87"/>
      <c r="D76" s="87"/>
      <c r="E76" s="19"/>
      <c r="F76" s="19"/>
    </row>
    <row r="77" spans="1:6" ht="39">
      <c r="A77" s="91"/>
      <c r="B77" s="22" t="s">
        <v>80</v>
      </c>
      <c r="C77" s="87"/>
      <c r="D77" s="87"/>
      <c r="E77" s="19"/>
      <c r="F77" s="19"/>
    </row>
    <row r="78" spans="1:6" ht="26.25">
      <c r="A78" s="91"/>
      <c r="B78" s="23" t="s">
        <v>81</v>
      </c>
      <c r="C78" s="87"/>
      <c r="D78" s="87"/>
      <c r="E78" s="19"/>
      <c r="F78" s="19"/>
    </row>
    <row r="79" spans="1:6" ht="26.25">
      <c r="A79" s="91"/>
      <c r="B79" s="24" t="s">
        <v>82</v>
      </c>
      <c r="C79" s="87"/>
      <c r="D79" s="87"/>
      <c r="E79" s="19"/>
      <c r="F79" s="19"/>
    </row>
    <row r="80" spans="1:6" ht="12.75">
      <c r="A80" s="91"/>
      <c r="B80" s="25" t="s">
        <v>83</v>
      </c>
      <c r="C80" s="87"/>
      <c r="D80" s="87"/>
      <c r="E80" s="19"/>
      <c r="F80" s="19"/>
    </row>
    <row r="81" spans="1:6" ht="12.75">
      <c r="A81" s="91"/>
      <c r="B81" s="25" t="s">
        <v>84</v>
      </c>
      <c r="C81" s="87"/>
      <c r="D81" s="87"/>
      <c r="E81" s="19"/>
      <c r="F81" s="19"/>
    </row>
    <row r="82" spans="1:6" ht="12.75">
      <c r="A82" s="91"/>
      <c r="B82" s="25" t="s">
        <v>85</v>
      </c>
      <c r="C82" s="87"/>
      <c r="D82" s="87"/>
      <c r="E82" s="19"/>
      <c r="F82" s="19"/>
    </row>
    <row r="83" spans="1:6" ht="12.75">
      <c r="A83" s="91"/>
      <c r="B83" s="25" t="s">
        <v>86</v>
      </c>
      <c r="C83" s="87"/>
      <c r="D83" s="87"/>
      <c r="E83" s="19"/>
      <c r="F83" s="19"/>
    </row>
    <row r="84" spans="1:6" ht="12.75">
      <c r="A84" s="91"/>
      <c r="B84" s="25" t="s">
        <v>87</v>
      </c>
      <c r="C84" s="87"/>
      <c r="D84" s="87"/>
      <c r="E84" s="19"/>
      <c r="F84" s="19"/>
    </row>
    <row r="85" spans="1:6" ht="26.25">
      <c r="A85" s="91"/>
      <c r="B85" s="25" t="s">
        <v>88</v>
      </c>
      <c r="C85" s="87"/>
      <c r="D85" s="87"/>
      <c r="E85" s="19"/>
      <c r="F85" s="19"/>
    </row>
    <row r="86" spans="1:6" ht="26.25">
      <c r="A86" s="91"/>
      <c r="B86" s="25" t="s">
        <v>89</v>
      </c>
      <c r="C86" s="87"/>
      <c r="D86" s="87"/>
      <c r="E86" s="19"/>
      <c r="F86" s="19"/>
    </row>
    <row r="87" spans="1:6" ht="12.75">
      <c r="A87" s="91"/>
      <c r="B87" s="25" t="s">
        <v>90</v>
      </c>
      <c r="C87" s="87"/>
      <c r="D87" s="87"/>
      <c r="E87" s="19"/>
      <c r="F87" s="19"/>
    </row>
    <row r="88" spans="1:6" ht="26.25">
      <c r="A88" s="91"/>
      <c r="B88" s="25" t="s">
        <v>91</v>
      </c>
      <c r="C88" s="87"/>
      <c r="D88" s="87"/>
      <c r="E88" s="19"/>
      <c r="F88" s="19"/>
    </row>
    <row r="89" spans="1:6" ht="26.25">
      <c r="A89" s="91"/>
      <c r="B89" s="25" t="s">
        <v>92</v>
      </c>
      <c r="C89" s="87"/>
      <c r="D89" s="87"/>
      <c r="E89" s="19"/>
      <c r="F89" s="19"/>
    </row>
    <row r="90" spans="1:6" ht="26.25">
      <c r="A90" s="91"/>
      <c r="B90" s="25" t="s">
        <v>93</v>
      </c>
      <c r="C90" s="87"/>
      <c r="D90" s="87"/>
      <c r="E90" s="19"/>
      <c r="F90" s="19"/>
    </row>
    <row r="91" spans="1:6" ht="26.25">
      <c r="A91" s="91"/>
      <c r="B91" s="25" t="s">
        <v>94</v>
      </c>
      <c r="C91" s="87"/>
      <c r="D91" s="87"/>
      <c r="E91" s="19"/>
      <c r="F91" s="19"/>
    </row>
    <row r="92" spans="1:6" ht="78.75">
      <c r="A92" s="91"/>
      <c r="B92" s="25" t="s">
        <v>95</v>
      </c>
      <c r="C92" s="87"/>
      <c r="D92" s="87"/>
      <c r="E92" s="19"/>
      <c r="F92" s="19"/>
    </row>
    <row r="93" spans="1:6" ht="12.75">
      <c r="A93" s="91"/>
      <c r="B93" s="58"/>
      <c r="C93" s="87"/>
      <c r="D93" s="87"/>
      <c r="E93" s="19"/>
      <c r="F93" s="19"/>
    </row>
    <row r="94" spans="1:6" ht="26.25">
      <c r="A94" s="92" t="s">
        <v>6</v>
      </c>
      <c r="B94" s="93" t="s">
        <v>128</v>
      </c>
      <c r="C94" s="92" t="s">
        <v>17</v>
      </c>
      <c r="D94" s="94">
        <v>1</v>
      </c>
      <c r="E94" s="26"/>
      <c r="F94" s="320">
        <f>D94*E94</f>
        <v>0</v>
      </c>
    </row>
    <row r="95" spans="1:6" ht="12.75">
      <c r="A95" s="92"/>
      <c r="B95" s="95"/>
      <c r="C95" s="96"/>
      <c r="D95" s="97"/>
      <c r="E95" s="26"/>
      <c r="F95" s="26"/>
    </row>
    <row r="96" spans="1:6" ht="15.75">
      <c r="A96" s="92" t="s">
        <v>8</v>
      </c>
      <c r="B96" s="98" t="s">
        <v>126</v>
      </c>
      <c r="C96" s="92" t="s">
        <v>309</v>
      </c>
      <c r="D96" s="94">
        <v>322</v>
      </c>
      <c r="E96" s="26"/>
      <c r="F96" s="320">
        <f aca="true" t="shared" si="0" ref="F96:F118">D96*E96</f>
        <v>0</v>
      </c>
    </row>
    <row r="97" spans="1:6" ht="12.75">
      <c r="A97" s="92"/>
      <c r="B97" s="95"/>
      <c r="C97" s="96"/>
      <c r="D97" s="97"/>
      <c r="E97" s="26"/>
      <c r="F97" s="26"/>
    </row>
    <row r="98" spans="1:6" ht="12.75">
      <c r="A98" s="92" t="s">
        <v>9</v>
      </c>
      <c r="B98" s="99" t="s">
        <v>129</v>
      </c>
      <c r="C98" s="92" t="s">
        <v>17</v>
      </c>
      <c r="D98" s="94">
        <v>6</v>
      </c>
      <c r="E98" s="26"/>
      <c r="F98" s="320">
        <f t="shared" si="0"/>
        <v>0</v>
      </c>
    </row>
    <row r="99" spans="1:6" ht="12.75">
      <c r="A99" s="92"/>
      <c r="B99" s="95"/>
      <c r="C99" s="96"/>
      <c r="D99" s="97"/>
      <c r="E99" s="26"/>
      <c r="F99" s="26"/>
    </row>
    <row r="100" spans="1:6" ht="26.25">
      <c r="A100" s="92" t="s">
        <v>10</v>
      </c>
      <c r="B100" s="100" t="s">
        <v>127</v>
      </c>
      <c r="C100" s="92" t="s">
        <v>17</v>
      </c>
      <c r="D100" s="94">
        <v>1</v>
      </c>
      <c r="E100" s="26"/>
      <c r="F100" s="320">
        <f t="shared" si="0"/>
        <v>0</v>
      </c>
    </row>
    <row r="101" spans="1:6" ht="12.75">
      <c r="A101" s="92"/>
      <c r="B101" s="95"/>
      <c r="C101" s="96"/>
      <c r="D101" s="97"/>
      <c r="E101" s="26"/>
      <c r="F101" s="26"/>
    </row>
    <row r="102" spans="1:6" ht="26.25">
      <c r="A102" s="92" t="s">
        <v>11</v>
      </c>
      <c r="B102" s="100" t="s">
        <v>130</v>
      </c>
      <c r="C102" s="92" t="s">
        <v>17</v>
      </c>
      <c r="D102" s="94">
        <v>1</v>
      </c>
      <c r="E102" s="26"/>
      <c r="F102" s="320">
        <f t="shared" si="0"/>
        <v>0</v>
      </c>
    </row>
    <row r="103" spans="1:6" ht="12.75">
      <c r="A103" s="92"/>
      <c r="B103" s="99"/>
      <c r="C103" s="92"/>
      <c r="D103" s="94"/>
      <c r="E103" s="26"/>
      <c r="F103" s="26"/>
    </row>
    <row r="104" spans="1:6" ht="26.25">
      <c r="A104" s="92" t="s">
        <v>12</v>
      </c>
      <c r="B104" s="84" t="s">
        <v>267</v>
      </c>
      <c r="C104" s="92" t="s">
        <v>17</v>
      </c>
      <c r="D104" s="101">
        <v>2</v>
      </c>
      <c r="E104" s="26"/>
      <c r="F104" s="320">
        <f t="shared" si="0"/>
        <v>0</v>
      </c>
    </row>
    <row r="105" spans="1:6" ht="12.75">
      <c r="A105" s="92"/>
      <c r="B105" s="95"/>
      <c r="C105" s="96"/>
      <c r="D105" s="97"/>
      <c r="E105" s="26"/>
      <c r="F105" s="26"/>
    </row>
    <row r="106" spans="1:6" ht="39">
      <c r="A106" s="92" t="s">
        <v>13</v>
      </c>
      <c r="B106" s="84" t="s">
        <v>268</v>
      </c>
      <c r="C106" s="92" t="s">
        <v>17</v>
      </c>
      <c r="D106" s="101">
        <v>2</v>
      </c>
      <c r="E106" s="26"/>
      <c r="F106" s="320">
        <f t="shared" si="0"/>
        <v>0</v>
      </c>
    </row>
    <row r="107" spans="1:6" ht="12.75">
      <c r="A107" s="92"/>
      <c r="B107" s="95"/>
      <c r="C107" s="96"/>
      <c r="D107" s="97"/>
      <c r="E107" s="26"/>
      <c r="F107" s="26"/>
    </row>
    <row r="108" spans="1:6" ht="66">
      <c r="A108" s="92" t="s">
        <v>14</v>
      </c>
      <c r="B108" s="88" t="s">
        <v>207</v>
      </c>
      <c r="C108" s="92" t="s">
        <v>153</v>
      </c>
      <c r="D108" s="101">
        <v>1</v>
      </c>
      <c r="E108" s="26"/>
      <c r="F108" s="320">
        <f t="shared" si="0"/>
        <v>0</v>
      </c>
    </row>
    <row r="109" spans="1:6" ht="12.75">
      <c r="A109" s="92"/>
      <c r="B109" s="95"/>
      <c r="C109" s="96"/>
      <c r="D109" s="97"/>
      <c r="E109" s="26"/>
      <c r="F109" s="26"/>
    </row>
    <row r="110" spans="1:6" ht="66">
      <c r="A110" s="92" t="s">
        <v>3</v>
      </c>
      <c r="B110" s="88" t="s">
        <v>208</v>
      </c>
      <c r="C110" s="92" t="s">
        <v>310</v>
      </c>
      <c r="D110" s="101">
        <v>12.4</v>
      </c>
      <c r="E110" s="26"/>
      <c r="F110" s="320">
        <f t="shared" si="0"/>
        <v>0</v>
      </c>
    </row>
    <row r="111" spans="1:6" ht="12.75">
      <c r="A111" s="92"/>
      <c r="B111" s="95"/>
      <c r="C111" s="96"/>
      <c r="D111" s="97"/>
      <c r="E111" s="26"/>
      <c r="F111" s="26"/>
    </row>
    <row r="112" spans="1:6" ht="52.5">
      <c r="A112" s="92" t="s">
        <v>16</v>
      </c>
      <c r="B112" s="88" t="s">
        <v>209</v>
      </c>
      <c r="C112" s="92" t="s">
        <v>309</v>
      </c>
      <c r="D112" s="101">
        <v>280</v>
      </c>
      <c r="E112" s="26"/>
      <c r="F112" s="320">
        <f t="shared" si="0"/>
        <v>0</v>
      </c>
    </row>
    <row r="113" spans="1:6" ht="12.75">
      <c r="A113" s="92"/>
      <c r="B113" s="95"/>
      <c r="C113" s="96"/>
      <c r="D113" s="97"/>
      <c r="E113" s="26"/>
      <c r="F113" s="26"/>
    </row>
    <row r="114" spans="1:6" ht="92.25">
      <c r="A114" s="92" t="s">
        <v>15</v>
      </c>
      <c r="B114" s="102" t="s">
        <v>269</v>
      </c>
      <c r="C114" s="92" t="s">
        <v>309</v>
      </c>
      <c r="D114" s="101">
        <v>13</v>
      </c>
      <c r="E114" s="26"/>
      <c r="F114" s="320">
        <f t="shared" si="0"/>
        <v>0</v>
      </c>
    </row>
    <row r="115" spans="1:6" ht="12.75">
      <c r="A115" s="92"/>
      <c r="B115" s="95"/>
      <c r="C115" s="96"/>
      <c r="D115" s="97"/>
      <c r="E115" s="26"/>
      <c r="F115" s="26"/>
    </row>
    <row r="116" spans="1:6" ht="105">
      <c r="A116" s="92" t="s">
        <v>1</v>
      </c>
      <c r="B116" s="102" t="s">
        <v>213</v>
      </c>
      <c r="C116" s="92" t="s">
        <v>311</v>
      </c>
      <c r="D116" s="101">
        <v>3</v>
      </c>
      <c r="E116" s="26"/>
      <c r="F116" s="320">
        <f t="shared" si="0"/>
        <v>0</v>
      </c>
    </row>
    <row r="117" spans="1:6" ht="12.75">
      <c r="A117" s="92"/>
      <c r="B117" s="95"/>
      <c r="C117" s="96"/>
      <c r="D117" s="97"/>
      <c r="E117" s="26"/>
      <c r="F117" s="26"/>
    </row>
    <row r="118" spans="1:6" ht="52.5">
      <c r="A118" s="103" t="s">
        <v>2</v>
      </c>
      <c r="B118" s="104" t="s">
        <v>41</v>
      </c>
      <c r="C118" s="105" t="s">
        <v>42</v>
      </c>
      <c r="D118" s="106">
        <v>10</v>
      </c>
      <c r="E118" s="27"/>
      <c r="F118" s="320">
        <f t="shared" si="0"/>
        <v>0</v>
      </c>
    </row>
    <row r="119" spans="1:6" ht="13.5">
      <c r="A119" s="91"/>
      <c r="B119" s="321"/>
      <c r="C119" s="108"/>
      <c r="D119" s="106"/>
      <c r="E119" s="27"/>
      <c r="F119" s="26"/>
    </row>
    <row r="120" spans="1:6" ht="13.5">
      <c r="A120" s="70"/>
      <c r="B120" s="322" t="s">
        <v>40</v>
      </c>
      <c r="C120" s="110"/>
      <c r="D120" s="109"/>
      <c r="E120" s="174"/>
      <c r="F120" s="323">
        <f>SUM(F94:F119)</f>
        <v>0</v>
      </c>
    </row>
    <row r="121" spans="1:6" ht="12.75">
      <c r="A121" s="72"/>
      <c r="B121" s="111"/>
      <c r="C121" s="112"/>
      <c r="D121" s="111"/>
      <c r="E121" s="175"/>
      <c r="F121" s="176"/>
    </row>
    <row r="122" spans="1:6" ht="12.75">
      <c r="A122" s="48"/>
      <c r="B122" s="113" t="s">
        <v>155</v>
      </c>
      <c r="C122" s="55"/>
      <c r="D122" s="68"/>
      <c r="E122" s="168"/>
      <c r="F122" s="177"/>
    </row>
    <row r="123" spans="1:6" ht="12.75">
      <c r="A123" s="48"/>
      <c r="B123" s="56"/>
      <c r="C123" s="55"/>
      <c r="D123" s="68"/>
      <c r="E123" s="168"/>
      <c r="F123" s="177"/>
    </row>
    <row r="124" spans="1:6" ht="12.75">
      <c r="A124" s="48"/>
      <c r="B124" s="28" t="s">
        <v>79</v>
      </c>
      <c r="C124" s="55"/>
      <c r="D124" s="68"/>
      <c r="E124" s="168"/>
      <c r="F124" s="177"/>
    </row>
    <row r="125" spans="1:6" ht="52.5">
      <c r="A125" s="48"/>
      <c r="B125" s="29" t="s">
        <v>131</v>
      </c>
      <c r="C125" s="55"/>
      <c r="D125" s="68"/>
      <c r="E125" s="168"/>
      <c r="F125" s="177"/>
    </row>
    <row r="126" spans="1:6" ht="39">
      <c r="A126" s="48"/>
      <c r="B126" s="29" t="s">
        <v>132</v>
      </c>
      <c r="C126" s="55"/>
      <c r="D126" s="68"/>
      <c r="E126" s="168"/>
      <c r="F126" s="177"/>
    </row>
    <row r="127" spans="1:6" ht="39">
      <c r="A127" s="48"/>
      <c r="B127" s="29" t="s">
        <v>133</v>
      </c>
      <c r="C127" s="55"/>
      <c r="D127" s="68"/>
      <c r="E127" s="168"/>
      <c r="F127" s="177"/>
    </row>
    <row r="128" spans="1:6" ht="52.5">
      <c r="A128" s="48"/>
      <c r="B128" s="29" t="s">
        <v>134</v>
      </c>
      <c r="C128" s="55"/>
      <c r="D128" s="68"/>
      <c r="E128" s="168"/>
      <c r="F128" s="177"/>
    </row>
    <row r="129" spans="1:6" ht="39">
      <c r="A129" s="48"/>
      <c r="B129" s="29" t="s">
        <v>135</v>
      </c>
      <c r="C129" s="55"/>
      <c r="D129" s="68"/>
      <c r="E129" s="168"/>
      <c r="F129" s="177"/>
    </row>
    <row r="130" spans="1:6" ht="39">
      <c r="A130" s="48"/>
      <c r="B130" s="29" t="s">
        <v>136</v>
      </c>
      <c r="C130" s="55"/>
      <c r="D130" s="68"/>
      <c r="E130" s="168"/>
      <c r="F130" s="177"/>
    </row>
    <row r="131" spans="1:6" ht="39">
      <c r="A131" s="48"/>
      <c r="B131" s="29" t="s">
        <v>137</v>
      </c>
      <c r="C131" s="55"/>
      <c r="D131" s="68"/>
      <c r="E131" s="168"/>
      <c r="F131" s="177"/>
    </row>
    <row r="132" spans="1:6" ht="26.25">
      <c r="A132" s="48"/>
      <c r="B132" s="29" t="s">
        <v>138</v>
      </c>
      <c r="C132" s="55"/>
      <c r="D132" s="68"/>
      <c r="E132" s="168"/>
      <c r="F132" s="177"/>
    </row>
    <row r="133" spans="1:6" ht="39">
      <c r="A133" s="48"/>
      <c r="B133" s="29" t="s">
        <v>139</v>
      </c>
      <c r="C133" s="55"/>
      <c r="D133" s="68"/>
      <c r="E133" s="168"/>
      <c r="F133" s="177"/>
    </row>
    <row r="134" spans="1:6" ht="39">
      <c r="A134" s="48"/>
      <c r="B134" s="29" t="s">
        <v>140</v>
      </c>
      <c r="C134" s="55"/>
      <c r="D134" s="68"/>
      <c r="E134" s="168"/>
      <c r="F134" s="177"/>
    </row>
    <row r="135" spans="1:6" ht="39">
      <c r="A135" s="48"/>
      <c r="B135" s="29" t="s">
        <v>141</v>
      </c>
      <c r="C135" s="55"/>
      <c r="D135" s="68"/>
      <c r="E135" s="168"/>
      <c r="F135" s="177"/>
    </row>
    <row r="136" spans="1:6" ht="39">
      <c r="A136" s="48"/>
      <c r="B136" s="29" t="s">
        <v>142</v>
      </c>
      <c r="C136" s="55"/>
      <c r="D136" s="68"/>
      <c r="E136" s="168"/>
      <c r="F136" s="177"/>
    </row>
    <row r="137" spans="1:6" ht="52.5">
      <c r="A137" s="48"/>
      <c r="B137" s="29" t="s">
        <v>143</v>
      </c>
      <c r="C137" s="55"/>
      <c r="D137" s="68"/>
      <c r="E137" s="168"/>
      <c r="F137" s="177"/>
    </row>
    <row r="138" spans="1:6" ht="52.5">
      <c r="A138" s="48"/>
      <c r="B138" s="29" t="s">
        <v>144</v>
      </c>
      <c r="C138" s="55"/>
      <c r="D138" s="68"/>
      <c r="E138" s="168"/>
      <c r="F138" s="177"/>
    </row>
    <row r="139" spans="1:6" ht="26.25">
      <c r="A139" s="48"/>
      <c r="B139" s="29" t="s">
        <v>145</v>
      </c>
      <c r="C139" s="55"/>
      <c r="D139" s="68"/>
      <c r="E139" s="168"/>
      <c r="F139" s="177"/>
    </row>
    <row r="140" spans="1:6" ht="39">
      <c r="A140" s="48"/>
      <c r="B140" s="29" t="s">
        <v>146</v>
      </c>
      <c r="C140" s="55"/>
      <c r="D140" s="68"/>
      <c r="E140" s="168"/>
      <c r="F140" s="177"/>
    </row>
    <row r="141" spans="1:6" ht="12.75">
      <c r="A141" s="48"/>
      <c r="B141" s="28" t="s">
        <v>83</v>
      </c>
      <c r="C141" s="55"/>
      <c r="D141" s="68"/>
      <c r="E141" s="168"/>
      <c r="F141" s="177"/>
    </row>
    <row r="142" spans="1:6" ht="12.75">
      <c r="A142" s="48"/>
      <c r="B142" s="29" t="s">
        <v>147</v>
      </c>
      <c r="C142" s="55"/>
      <c r="D142" s="68"/>
      <c r="E142" s="168"/>
      <c r="F142" s="177"/>
    </row>
    <row r="143" spans="1:6" ht="12.75">
      <c r="A143" s="48"/>
      <c r="B143" s="29" t="s">
        <v>148</v>
      </c>
      <c r="C143" s="55"/>
      <c r="D143" s="68"/>
      <c r="E143" s="168"/>
      <c r="F143" s="177"/>
    </row>
    <row r="144" spans="1:6" ht="12.75">
      <c r="A144" s="48"/>
      <c r="B144" s="29" t="s">
        <v>149</v>
      </c>
      <c r="C144" s="55"/>
      <c r="D144" s="68"/>
      <c r="E144" s="168"/>
      <c r="F144" s="177"/>
    </row>
    <row r="145" spans="1:6" ht="12.75">
      <c r="A145" s="48"/>
      <c r="B145" s="29" t="s">
        <v>150</v>
      </c>
      <c r="C145" s="55"/>
      <c r="D145" s="68"/>
      <c r="E145" s="168"/>
      <c r="F145" s="177"/>
    </row>
    <row r="146" spans="1:6" ht="26.25">
      <c r="A146" s="48"/>
      <c r="B146" s="29" t="s">
        <v>113</v>
      </c>
      <c r="C146" s="55"/>
      <c r="D146" s="68"/>
      <c r="E146" s="168"/>
      <c r="F146" s="177"/>
    </row>
    <row r="147" spans="1:6" ht="26.25">
      <c r="A147" s="48"/>
      <c r="B147" s="29" t="s">
        <v>151</v>
      </c>
      <c r="C147" s="55"/>
      <c r="D147" s="68"/>
      <c r="E147" s="168"/>
      <c r="F147" s="177"/>
    </row>
    <row r="148" spans="1:6" ht="26.25">
      <c r="A148" s="48"/>
      <c r="B148" s="30" t="s">
        <v>89</v>
      </c>
      <c r="C148" s="55"/>
      <c r="D148" s="68"/>
      <c r="E148" s="168"/>
      <c r="F148" s="177"/>
    </row>
    <row r="149" spans="1:6" ht="12.75">
      <c r="A149" s="48"/>
      <c r="B149" s="30" t="s">
        <v>90</v>
      </c>
      <c r="C149" s="55"/>
      <c r="D149" s="68"/>
      <c r="E149" s="168"/>
      <c r="F149" s="177"/>
    </row>
    <row r="150" spans="1:6" ht="26.25">
      <c r="A150" s="48"/>
      <c r="B150" s="30" t="s">
        <v>92</v>
      </c>
      <c r="C150" s="55"/>
      <c r="D150" s="68"/>
      <c r="E150" s="168"/>
      <c r="F150" s="177"/>
    </row>
    <row r="151" spans="1:6" ht="26.25">
      <c r="A151" s="48"/>
      <c r="B151" s="30" t="s">
        <v>93</v>
      </c>
      <c r="C151" s="55"/>
      <c r="D151" s="68"/>
      <c r="E151" s="168"/>
      <c r="F151" s="177"/>
    </row>
    <row r="152" spans="1:6" ht="26.25">
      <c r="A152" s="48"/>
      <c r="B152" s="30" t="s">
        <v>94</v>
      </c>
      <c r="C152" s="55"/>
      <c r="D152" s="68"/>
      <c r="E152" s="168"/>
      <c r="F152" s="177"/>
    </row>
    <row r="153" spans="1:6" ht="12.75">
      <c r="A153" s="48"/>
      <c r="B153" s="30" t="s">
        <v>104</v>
      </c>
      <c r="C153" s="55"/>
      <c r="D153" s="68"/>
      <c r="E153" s="168"/>
      <c r="F153" s="177"/>
    </row>
    <row r="154" spans="1:6" ht="78.75">
      <c r="A154" s="48"/>
      <c r="B154" s="31" t="s">
        <v>95</v>
      </c>
      <c r="C154" s="55"/>
      <c r="D154" s="68"/>
      <c r="E154" s="168"/>
      <c r="F154" s="177"/>
    </row>
    <row r="155" spans="1:6" ht="12.75">
      <c r="A155" s="48"/>
      <c r="B155" s="56"/>
      <c r="C155" s="55"/>
      <c r="D155" s="68"/>
      <c r="E155" s="168"/>
      <c r="F155" s="177"/>
    </row>
    <row r="156" spans="1:6" ht="92.25">
      <c r="A156" s="48" t="s">
        <v>6</v>
      </c>
      <c r="B156" s="114" t="s">
        <v>214</v>
      </c>
      <c r="C156" s="48" t="s">
        <v>312</v>
      </c>
      <c r="D156" s="115">
        <v>84</v>
      </c>
      <c r="E156" s="168"/>
      <c r="F156" s="324">
        <f>D156*E156</f>
        <v>0</v>
      </c>
    </row>
    <row r="157" spans="1:6" ht="12.75">
      <c r="A157" s="48"/>
      <c r="B157" s="56"/>
      <c r="C157" s="55"/>
      <c r="D157" s="68"/>
      <c r="E157" s="168"/>
      <c r="F157" s="178"/>
    </row>
    <row r="158" spans="1:6" ht="78.75">
      <c r="A158" s="48" t="s">
        <v>7</v>
      </c>
      <c r="B158" s="116" t="s">
        <v>215</v>
      </c>
      <c r="C158" s="48" t="s">
        <v>312</v>
      </c>
      <c r="D158" s="115">
        <v>61</v>
      </c>
      <c r="E158" s="168"/>
      <c r="F158" s="324">
        <f>D158*E158</f>
        <v>0</v>
      </c>
    </row>
    <row r="159" spans="1:6" ht="12.75">
      <c r="A159" s="48"/>
      <c r="B159" s="113"/>
      <c r="C159" s="55"/>
      <c r="D159" s="68"/>
      <c r="E159" s="168"/>
      <c r="F159" s="178"/>
    </row>
    <row r="160" spans="1:6" ht="72">
      <c r="A160" s="48" t="s">
        <v>8</v>
      </c>
      <c r="B160" s="116" t="s">
        <v>313</v>
      </c>
      <c r="C160" s="48" t="s">
        <v>314</v>
      </c>
      <c r="D160" s="115">
        <v>182</v>
      </c>
      <c r="E160" s="168"/>
      <c r="F160" s="324">
        <f>D160*E160</f>
        <v>0</v>
      </c>
    </row>
    <row r="161" spans="1:6" ht="12.75">
      <c r="A161" s="48"/>
      <c r="B161" s="113"/>
      <c r="C161" s="55"/>
      <c r="D161" s="68"/>
      <c r="E161" s="168"/>
      <c r="F161" s="178"/>
    </row>
    <row r="162" spans="1:6" ht="66">
      <c r="A162" s="48" t="s">
        <v>9</v>
      </c>
      <c r="B162" s="116" t="s">
        <v>157</v>
      </c>
      <c r="C162" s="48" t="s">
        <v>314</v>
      </c>
      <c r="D162" s="115">
        <v>182</v>
      </c>
      <c r="E162" s="168"/>
      <c r="F162" s="324">
        <f>D162*E162</f>
        <v>0</v>
      </c>
    </row>
    <row r="163" spans="1:6" ht="12.75">
      <c r="A163" s="48"/>
      <c r="B163" s="113"/>
      <c r="C163" s="55"/>
      <c r="D163" s="68"/>
      <c r="E163" s="168"/>
      <c r="F163" s="178"/>
    </row>
    <row r="164" spans="1:6" ht="78.75">
      <c r="A164" s="48" t="s">
        <v>10</v>
      </c>
      <c r="B164" s="116" t="s">
        <v>152</v>
      </c>
      <c r="C164" s="48"/>
      <c r="D164" s="115"/>
      <c r="E164" s="168"/>
      <c r="F164" s="178"/>
    </row>
    <row r="165" spans="1:6" ht="12.75">
      <c r="A165" s="48"/>
      <c r="B165" s="113"/>
      <c r="C165" s="55"/>
      <c r="D165" s="68"/>
      <c r="E165" s="168"/>
      <c r="F165" s="178"/>
    </row>
    <row r="166" spans="1:6" ht="26.25">
      <c r="A166" s="117" t="s">
        <v>49</v>
      </c>
      <c r="B166" s="113" t="s">
        <v>217</v>
      </c>
      <c r="C166" s="48" t="s">
        <v>312</v>
      </c>
      <c r="D166" s="115">
        <v>41</v>
      </c>
      <c r="E166" s="168"/>
      <c r="F166" s="324">
        <f>D166*E166</f>
        <v>0</v>
      </c>
    </row>
    <row r="167" spans="1:6" ht="12.75">
      <c r="A167" s="48"/>
      <c r="B167" s="113"/>
      <c r="C167" s="55"/>
      <c r="D167" s="68"/>
      <c r="E167" s="168"/>
      <c r="F167" s="178"/>
    </row>
    <row r="168" spans="1:6" ht="39">
      <c r="A168" s="117" t="s">
        <v>50</v>
      </c>
      <c r="B168" s="113" t="s">
        <v>216</v>
      </c>
      <c r="C168" s="48" t="s">
        <v>312</v>
      </c>
      <c r="D168" s="115">
        <v>123</v>
      </c>
      <c r="E168" s="168"/>
      <c r="F168" s="324">
        <f>D168*E168</f>
        <v>0</v>
      </c>
    </row>
    <row r="169" spans="1:6" ht="12.75">
      <c r="A169" s="48"/>
      <c r="B169" s="113"/>
      <c r="C169" s="55"/>
      <c r="D169" s="68"/>
      <c r="E169" s="168"/>
      <c r="F169" s="178"/>
    </row>
    <row r="170" spans="1:6" ht="105">
      <c r="A170" s="48" t="s">
        <v>11</v>
      </c>
      <c r="B170" s="116" t="s">
        <v>294</v>
      </c>
      <c r="C170" s="48" t="s">
        <v>312</v>
      </c>
      <c r="D170" s="115">
        <v>49</v>
      </c>
      <c r="E170" s="168"/>
      <c r="F170" s="324">
        <f>D170*E170</f>
        <v>0</v>
      </c>
    </row>
    <row r="171" spans="1:6" ht="12.75">
      <c r="A171" s="48"/>
      <c r="B171" s="113"/>
      <c r="C171" s="55"/>
      <c r="D171" s="68"/>
      <c r="E171" s="168"/>
      <c r="F171" s="178"/>
    </row>
    <row r="172" spans="1:6" ht="39">
      <c r="A172" s="48" t="s">
        <v>12</v>
      </c>
      <c r="B172" s="91" t="s">
        <v>233</v>
      </c>
      <c r="C172" s="48"/>
      <c r="D172" s="115"/>
      <c r="E172" s="168"/>
      <c r="F172" s="178"/>
    </row>
    <row r="173" spans="1:6" ht="12.75">
      <c r="A173" s="48"/>
      <c r="B173" s="118"/>
      <c r="C173" s="48"/>
      <c r="D173" s="115"/>
      <c r="E173" s="168"/>
      <c r="F173" s="178"/>
    </row>
    <row r="174" spans="1:6" ht="15.75">
      <c r="A174" s="117" t="s">
        <v>49</v>
      </c>
      <c r="B174" s="118" t="s">
        <v>234</v>
      </c>
      <c r="C174" s="48" t="s">
        <v>315</v>
      </c>
      <c r="D174" s="115">
        <v>9.48</v>
      </c>
      <c r="E174" s="168"/>
      <c r="F174" s="324">
        <f>D174*E174</f>
        <v>0</v>
      </c>
    </row>
    <row r="175" spans="1:6" ht="12.75">
      <c r="A175" s="48"/>
      <c r="B175" s="118"/>
      <c r="C175" s="48"/>
      <c r="D175" s="115"/>
      <c r="E175" s="168"/>
      <c r="F175" s="178"/>
    </row>
    <row r="176" spans="1:6" ht="15.75">
      <c r="A176" s="117" t="s">
        <v>50</v>
      </c>
      <c r="B176" s="118" t="s">
        <v>235</v>
      </c>
      <c r="C176" s="48" t="s">
        <v>315</v>
      </c>
      <c r="D176" s="115">
        <v>40.98</v>
      </c>
      <c r="E176" s="168"/>
      <c r="F176" s="324">
        <f>D176*E176</f>
        <v>0</v>
      </c>
    </row>
    <row r="177" spans="1:6" ht="12.75">
      <c r="A177" s="48"/>
      <c r="B177" s="118"/>
      <c r="C177" s="48"/>
      <c r="D177" s="115"/>
      <c r="E177" s="168"/>
      <c r="F177" s="178"/>
    </row>
    <row r="178" spans="1:6" ht="15.75">
      <c r="A178" s="117" t="s">
        <v>52</v>
      </c>
      <c r="B178" s="118" t="s">
        <v>237</v>
      </c>
      <c r="C178" s="48" t="s">
        <v>315</v>
      </c>
      <c r="D178" s="115">
        <v>3.36</v>
      </c>
      <c r="E178" s="168"/>
      <c r="F178" s="324">
        <f>D178*E178</f>
        <v>0</v>
      </c>
    </row>
    <row r="179" spans="1:6" ht="12.75">
      <c r="A179" s="48"/>
      <c r="B179" s="118"/>
      <c r="C179" s="48"/>
      <c r="D179" s="115"/>
      <c r="E179" s="168"/>
      <c r="F179" s="178"/>
    </row>
    <row r="180" spans="1:6" ht="15.75">
      <c r="A180" s="117" t="s">
        <v>236</v>
      </c>
      <c r="B180" s="118" t="s">
        <v>239</v>
      </c>
      <c r="C180" s="48" t="s">
        <v>315</v>
      </c>
      <c r="D180" s="115">
        <v>1.63</v>
      </c>
      <c r="E180" s="168"/>
      <c r="F180" s="324">
        <f>D180*E180</f>
        <v>0</v>
      </c>
    </row>
    <row r="181" spans="1:6" ht="12.75">
      <c r="A181" s="48"/>
      <c r="B181" s="118"/>
      <c r="C181" s="48"/>
      <c r="D181" s="115"/>
      <c r="E181" s="168"/>
      <c r="F181" s="178"/>
    </row>
    <row r="182" spans="1:6" ht="66">
      <c r="A182" s="48" t="s">
        <v>13</v>
      </c>
      <c r="B182" s="119" t="s">
        <v>324</v>
      </c>
      <c r="C182" s="48" t="s">
        <v>17</v>
      </c>
      <c r="D182" s="115">
        <v>2</v>
      </c>
      <c r="E182" s="168"/>
      <c r="F182" s="324">
        <f>D182*E182</f>
        <v>0</v>
      </c>
    </row>
    <row r="183" spans="1:6" ht="12.75">
      <c r="A183" s="48"/>
      <c r="B183" s="118"/>
      <c r="C183" s="48"/>
      <c r="D183" s="115"/>
      <c r="E183" s="168"/>
      <c r="F183" s="178"/>
    </row>
    <row r="184" spans="1:6" ht="39">
      <c r="A184" s="48" t="s">
        <v>14</v>
      </c>
      <c r="B184" s="120" t="s">
        <v>296</v>
      </c>
      <c r="C184" s="48" t="s">
        <v>17</v>
      </c>
      <c r="D184" s="115">
        <v>2</v>
      </c>
      <c r="E184" s="168"/>
      <c r="F184" s="324">
        <f>D184*E184</f>
        <v>0</v>
      </c>
    </row>
    <row r="185" spans="1:6" ht="12.75">
      <c r="A185" s="48"/>
      <c r="B185" s="120"/>
      <c r="C185" s="48"/>
      <c r="D185" s="115"/>
      <c r="E185" s="168"/>
      <c r="F185" s="178"/>
    </row>
    <row r="186" spans="1:6" ht="26.25">
      <c r="A186" s="48" t="s">
        <v>3</v>
      </c>
      <c r="B186" s="120" t="s">
        <v>270</v>
      </c>
      <c r="C186" s="48" t="s">
        <v>17</v>
      </c>
      <c r="D186" s="115">
        <v>17</v>
      </c>
      <c r="E186" s="168"/>
      <c r="F186" s="324">
        <f>D186*E186</f>
        <v>0</v>
      </c>
    </row>
    <row r="187" spans="1:6" ht="12.75">
      <c r="A187" s="48"/>
      <c r="B187" s="118"/>
      <c r="C187" s="48"/>
      <c r="D187" s="115"/>
      <c r="E187" s="168"/>
      <c r="F187" s="178"/>
    </row>
    <row r="188" spans="1:6" ht="92.25">
      <c r="A188" s="48" t="s">
        <v>16</v>
      </c>
      <c r="B188" s="121" t="s">
        <v>316</v>
      </c>
      <c r="C188" s="48" t="s">
        <v>17</v>
      </c>
      <c r="D188" s="115">
        <v>1</v>
      </c>
      <c r="E188" s="168"/>
      <c r="F188" s="324">
        <f>D188*E188</f>
        <v>0</v>
      </c>
    </row>
    <row r="189" spans="1:6" ht="12.75">
      <c r="A189" s="48"/>
      <c r="B189" s="118"/>
      <c r="C189" s="48"/>
      <c r="D189" s="115"/>
      <c r="E189" s="168"/>
      <c r="F189" s="178"/>
    </row>
    <row r="190" spans="1:6" ht="39">
      <c r="A190" s="48" t="s">
        <v>15</v>
      </c>
      <c r="B190" s="104" t="s">
        <v>297</v>
      </c>
      <c r="C190" s="48" t="s">
        <v>312</v>
      </c>
      <c r="D190" s="115">
        <v>0.75</v>
      </c>
      <c r="E190" s="168"/>
      <c r="F190" s="324">
        <f>D190*E190</f>
        <v>0</v>
      </c>
    </row>
    <row r="191" spans="1:6" ht="12.75">
      <c r="A191" s="48"/>
      <c r="B191" s="118"/>
      <c r="C191" s="48"/>
      <c r="D191" s="115"/>
      <c r="E191" s="168"/>
      <c r="F191" s="178"/>
    </row>
    <row r="192" spans="1:6" ht="39">
      <c r="A192" s="48" t="s">
        <v>1</v>
      </c>
      <c r="B192" s="114" t="s">
        <v>298</v>
      </c>
      <c r="C192" s="48" t="s">
        <v>312</v>
      </c>
      <c r="D192" s="115">
        <v>17</v>
      </c>
      <c r="E192" s="168"/>
      <c r="F192" s="324">
        <f>D192*E192</f>
        <v>0</v>
      </c>
    </row>
    <row r="193" spans="1:6" ht="12.75">
      <c r="A193" s="48"/>
      <c r="B193" s="118"/>
      <c r="C193" s="48"/>
      <c r="D193" s="115"/>
      <c r="E193" s="168"/>
      <c r="F193" s="178"/>
    </row>
    <row r="194" spans="1:6" ht="15.75">
      <c r="A194" s="48" t="s">
        <v>2</v>
      </c>
      <c r="B194" s="114" t="s">
        <v>299</v>
      </c>
      <c r="C194" s="48" t="s">
        <v>314</v>
      </c>
      <c r="D194" s="115">
        <v>55</v>
      </c>
      <c r="E194" s="168"/>
      <c r="F194" s="324">
        <f>D194*E194</f>
        <v>0</v>
      </c>
    </row>
    <row r="195" spans="1:6" ht="12.75">
      <c r="A195" s="48"/>
      <c r="B195" s="118"/>
      <c r="C195" s="48"/>
      <c r="D195" s="115"/>
      <c r="E195" s="168"/>
      <c r="F195" s="178"/>
    </row>
    <row r="196" spans="1:6" ht="15.75">
      <c r="A196" s="48" t="s">
        <v>288</v>
      </c>
      <c r="B196" s="114" t="s">
        <v>322</v>
      </c>
      <c r="C196" s="48" t="s">
        <v>314</v>
      </c>
      <c r="D196" s="115">
        <v>55</v>
      </c>
      <c r="E196" s="168"/>
      <c r="F196" s="324">
        <f>D196*E196</f>
        <v>0</v>
      </c>
    </row>
    <row r="197" spans="1:6" ht="12.75">
      <c r="A197" s="48"/>
      <c r="B197" s="118"/>
      <c r="C197" s="48"/>
      <c r="D197" s="115"/>
      <c r="E197" s="168"/>
      <c r="F197" s="178"/>
    </row>
    <row r="198" spans="1:6" ht="26.25">
      <c r="A198" s="48" t="s">
        <v>289</v>
      </c>
      <c r="B198" s="122" t="s">
        <v>158</v>
      </c>
      <c r="C198" s="48" t="s">
        <v>153</v>
      </c>
      <c r="D198" s="115">
        <v>1</v>
      </c>
      <c r="E198" s="168"/>
      <c r="F198" s="324">
        <f>D198*E198</f>
        <v>0</v>
      </c>
    </row>
    <row r="199" spans="1:6" ht="12.75">
      <c r="A199" s="123"/>
      <c r="B199" s="124"/>
      <c r="C199" s="112"/>
      <c r="D199" s="125"/>
      <c r="E199" s="175"/>
      <c r="F199" s="178"/>
    </row>
    <row r="200" spans="1:6" ht="13.5">
      <c r="A200" s="126"/>
      <c r="B200" s="325" t="s">
        <v>154</v>
      </c>
      <c r="C200" s="110"/>
      <c r="D200" s="127"/>
      <c r="E200" s="174"/>
      <c r="F200" s="323">
        <f>SUM(F156:F199)</f>
        <v>0</v>
      </c>
    </row>
    <row r="201" spans="1:6" ht="12.75">
      <c r="A201" s="72"/>
      <c r="B201" s="111"/>
      <c r="C201" s="112"/>
      <c r="D201" s="111"/>
      <c r="E201" s="175"/>
      <c r="F201" s="176"/>
    </row>
    <row r="202" spans="1:6" ht="12.75">
      <c r="A202" s="72"/>
      <c r="B202" s="111"/>
      <c r="C202" s="112"/>
      <c r="D202" s="111"/>
      <c r="E202" s="175"/>
      <c r="F202" s="176"/>
    </row>
    <row r="203" spans="1:6" ht="12.75">
      <c r="A203" s="48" t="s">
        <v>47</v>
      </c>
      <c r="B203" s="58" t="s">
        <v>167</v>
      </c>
      <c r="C203" s="128"/>
      <c r="D203" s="57"/>
      <c r="E203" s="163"/>
      <c r="F203" s="163"/>
    </row>
    <row r="204" spans="1:6" ht="12.75">
      <c r="A204" s="48"/>
      <c r="B204" s="129"/>
      <c r="C204" s="130"/>
      <c r="D204" s="57"/>
      <c r="E204" s="163"/>
      <c r="F204" s="163"/>
    </row>
    <row r="205" spans="1:6" ht="12.75">
      <c r="A205" s="48"/>
      <c r="B205" s="29" t="s">
        <v>79</v>
      </c>
      <c r="C205" s="130"/>
      <c r="D205" s="57"/>
      <c r="E205" s="163"/>
      <c r="F205" s="163"/>
    </row>
    <row r="206" spans="1:6" ht="26.25">
      <c r="A206" s="48"/>
      <c r="B206" s="29" t="s">
        <v>159</v>
      </c>
      <c r="C206" s="130"/>
      <c r="D206" s="57"/>
      <c r="E206" s="163"/>
      <c r="F206" s="163"/>
    </row>
    <row r="207" spans="1:6" ht="39">
      <c r="A207" s="48"/>
      <c r="B207" s="29" t="s">
        <v>160</v>
      </c>
      <c r="C207" s="130"/>
      <c r="D207" s="57"/>
      <c r="E207" s="163"/>
      <c r="F207" s="163"/>
    </row>
    <row r="208" spans="1:6" ht="39">
      <c r="A208" s="48"/>
      <c r="B208" s="29" t="s">
        <v>161</v>
      </c>
      <c r="C208" s="130"/>
      <c r="D208" s="57"/>
      <c r="E208" s="163"/>
      <c r="F208" s="163"/>
    </row>
    <row r="209" spans="1:6" ht="26.25">
      <c r="A209" s="48"/>
      <c r="B209" s="29" t="s">
        <v>162</v>
      </c>
      <c r="C209" s="130"/>
      <c r="D209" s="57"/>
      <c r="E209" s="163"/>
      <c r="F209" s="163"/>
    </row>
    <row r="210" spans="1:6" ht="26.25">
      <c r="A210" s="48"/>
      <c r="B210" s="29" t="s">
        <v>163</v>
      </c>
      <c r="C210" s="130"/>
      <c r="D210" s="57"/>
      <c r="E210" s="163"/>
      <c r="F210" s="163"/>
    </row>
    <row r="211" spans="1:6" ht="39">
      <c r="A211" s="48"/>
      <c r="B211" s="29" t="s">
        <v>164</v>
      </c>
      <c r="C211" s="130"/>
      <c r="D211" s="57"/>
      <c r="E211" s="163"/>
      <c r="F211" s="163"/>
    </row>
    <row r="212" spans="1:6" ht="39">
      <c r="A212" s="48"/>
      <c r="B212" s="29" t="s">
        <v>165</v>
      </c>
      <c r="C212" s="130"/>
      <c r="D212" s="57"/>
      <c r="E212" s="163"/>
      <c r="F212" s="163"/>
    </row>
    <row r="213" spans="1:6" ht="26.25">
      <c r="A213" s="48"/>
      <c r="B213" s="29" t="s">
        <v>96</v>
      </c>
      <c r="C213" s="130"/>
      <c r="D213" s="57"/>
      <c r="E213" s="163"/>
      <c r="F213" s="163"/>
    </row>
    <row r="214" spans="1:6" ht="12.75">
      <c r="A214" s="48"/>
      <c r="B214" s="30" t="s">
        <v>83</v>
      </c>
      <c r="C214" s="130"/>
      <c r="D214" s="57"/>
      <c r="E214" s="163"/>
      <c r="F214" s="163"/>
    </row>
    <row r="215" spans="1:6" ht="12.75">
      <c r="A215" s="48"/>
      <c r="B215" s="29" t="s">
        <v>84</v>
      </c>
      <c r="C215" s="130"/>
      <c r="D215" s="57"/>
      <c r="E215" s="163"/>
      <c r="F215" s="163"/>
    </row>
    <row r="216" spans="1:6" ht="12.75">
      <c r="A216" s="48"/>
      <c r="B216" s="29" t="s">
        <v>99</v>
      </c>
      <c r="C216" s="130"/>
      <c r="D216" s="57"/>
      <c r="E216" s="163"/>
      <c r="F216" s="163"/>
    </row>
    <row r="217" spans="1:6" ht="12.75">
      <c r="A217" s="48"/>
      <c r="B217" s="29" t="s">
        <v>100</v>
      </c>
      <c r="C217" s="130"/>
      <c r="D217" s="57"/>
      <c r="E217" s="163"/>
      <c r="F217" s="163"/>
    </row>
    <row r="218" spans="1:6" ht="26.25">
      <c r="A218" s="48"/>
      <c r="B218" s="29" t="s">
        <v>101</v>
      </c>
      <c r="C218" s="130"/>
      <c r="D218" s="57"/>
      <c r="E218" s="163"/>
      <c r="F218" s="163"/>
    </row>
    <row r="219" spans="1:6" ht="12.75">
      <c r="A219" s="48"/>
      <c r="B219" s="29" t="s">
        <v>102</v>
      </c>
      <c r="C219" s="130"/>
      <c r="D219" s="57"/>
      <c r="E219" s="163"/>
      <c r="F219" s="163"/>
    </row>
    <row r="220" spans="1:6" ht="12.75">
      <c r="A220" s="48"/>
      <c r="B220" s="29" t="s">
        <v>87</v>
      </c>
      <c r="C220" s="130"/>
      <c r="D220" s="57"/>
      <c r="E220" s="163"/>
      <c r="F220" s="163"/>
    </row>
    <row r="221" spans="1:6" ht="26.25">
      <c r="A221" s="48"/>
      <c r="B221" s="29" t="s">
        <v>103</v>
      </c>
      <c r="C221" s="130"/>
      <c r="D221" s="57"/>
      <c r="E221" s="163"/>
      <c r="F221" s="163"/>
    </row>
    <row r="222" spans="1:6" ht="26.25">
      <c r="A222" s="48"/>
      <c r="B222" s="30" t="s">
        <v>89</v>
      </c>
      <c r="C222" s="130"/>
      <c r="D222" s="57"/>
      <c r="E222" s="163"/>
      <c r="F222" s="163"/>
    </row>
    <row r="223" spans="1:6" ht="12.75">
      <c r="A223" s="48"/>
      <c r="B223" s="30" t="s">
        <v>90</v>
      </c>
      <c r="C223" s="130"/>
      <c r="D223" s="57"/>
      <c r="E223" s="163"/>
      <c r="F223" s="163"/>
    </row>
    <row r="224" spans="1:6" ht="26.25">
      <c r="A224" s="48"/>
      <c r="B224" s="30" t="s">
        <v>91</v>
      </c>
      <c r="C224" s="130"/>
      <c r="D224" s="57"/>
      <c r="E224" s="163"/>
      <c r="F224" s="163"/>
    </row>
    <row r="225" spans="1:6" ht="26.25">
      <c r="A225" s="48"/>
      <c r="B225" s="30" t="s">
        <v>92</v>
      </c>
      <c r="C225" s="130"/>
      <c r="D225" s="57"/>
      <c r="E225" s="163"/>
      <c r="F225" s="163"/>
    </row>
    <row r="226" spans="1:6" ht="26.25">
      <c r="A226" s="48"/>
      <c r="B226" s="30" t="s">
        <v>93</v>
      </c>
      <c r="C226" s="130"/>
      <c r="D226" s="57"/>
      <c r="E226" s="163"/>
      <c r="F226" s="163"/>
    </row>
    <row r="227" spans="1:6" ht="26.25">
      <c r="A227" s="48"/>
      <c r="B227" s="30" t="s">
        <v>94</v>
      </c>
      <c r="C227" s="130"/>
      <c r="D227" s="57"/>
      <c r="E227" s="163"/>
      <c r="F227" s="163"/>
    </row>
    <row r="228" spans="1:6" ht="12.75">
      <c r="A228" s="48"/>
      <c r="B228" s="30" t="s">
        <v>104</v>
      </c>
      <c r="C228" s="130"/>
      <c r="D228" s="57"/>
      <c r="E228" s="163"/>
      <c r="F228" s="163"/>
    </row>
    <row r="229" spans="1:6" ht="78.75">
      <c r="A229" s="48"/>
      <c r="B229" s="31" t="s">
        <v>95</v>
      </c>
      <c r="C229" s="130"/>
      <c r="D229" s="57"/>
      <c r="E229" s="163"/>
      <c r="F229" s="163"/>
    </row>
    <row r="230" spans="1:6" ht="12.75">
      <c r="A230" s="48"/>
      <c r="B230" s="129"/>
      <c r="C230" s="130"/>
      <c r="D230" s="57"/>
      <c r="E230" s="163"/>
      <c r="F230" s="163"/>
    </row>
    <row r="231" spans="1:6" ht="78.75">
      <c r="A231" s="48" t="s">
        <v>6</v>
      </c>
      <c r="B231" s="116" t="s">
        <v>300</v>
      </c>
      <c r="C231" s="48" t="s">
        <v>312</v>
      </c>
      <c r="D231" s="131">
        <v>13.46</v>
      </c>
      <c r="E231" s="179"/>
      <c r="F231" s="326">
        <f>D231*E231</f>
        <v>0</v>
      </c>
    </row>
    <row r="232" spans="1:6" ht="12.75">
      <c r="A232" s="48"/>
      <c r="B232" s="116"/>
      <c r="C232" s="48"/>
      <c r="D232" s="131"/>
      <c r="E232" s="179"/>
      <c r="F232" s="180"/>
    </row>
    <row r="233" spans="1:6" ht="52.5">
      <c r="A233" s="48" t="s">
        <v>7</v>
      </c>
      <c r="B233" s="116" t="s">
        <v>218</v>
      </c>
      <c r="C233" s="88"/>
      <c r="D233" s="88"/>
      <c r="E233" s="179"/>
      <c r="F233" s="180"/>
    </row>
    <row r="234" spans="1:6" ht="12.75">
      <c r="A234" s="132"/>
      <c r="B234" s="58"/>
      <c r="C234" s="54"/>
      <c r="D234" s="132"/>
      <c r="E234" s="181"/>
      <c r="F234" s="180"/>
    </row>
    <row r="235" spans="1:6" ht="15.75">
      <c r="A235" s="115" t="s">
        <v>49</v>
      </c>
      <c r="B235" s="58" t="s">
        <v>220</v>
      </c>
      <c r="C235" s="48" t="s">
        <v>312</v>
      </c>
      <c r="D235" s="131">
        <v>14.59</v>
      </c>
      <c r="E235" s="182"/>
      <c r="F235" s="326">
        <f>D235*E235</f>
        <v>0</v>
      </c>
    </row>
    <row r="236" spans="1:6" ht="12.75">
      <c r="A236" s="132"/>
      <c r="B236" s="58"/>
      <c r="C236" s="88"/>
      <c r="D236" s="88"/>
      <c r="E236" s="182"/>
      <c r="F236" s="180"/>
    </row>
    <row r="237" spans="1:6" ht="15.75">
      <c r="A237" s="115" t="s">
        <v>50</v>
      </c>
      <c r="B237" s="58" t="s">
        <v>219</v>
      </c>
      <c r="C237" s="48" t="s">
        <v>312</v>
      </c>
      <c r="D237" s="131">
        <v>0.97</v>
      </c>
      <c r="E237" s="182"/>
      <c r="F237" s="326">
        <f>D237*E237</f>
        <v>0</v>
      </c>
    </row>
    <row r="238" spans="1:6" ht="12.75">
      <c r="A238" s="132"/>
      <c r="B238" s="58"/>
      <c r="C238" s="54"/>
      <c r="D238" s="132"/>
      <c r="E238" s="181"/>
      <c r="F238" s="180"/>
    </row>
    <row r="239" spans="1:6" ht="70.5">
      <c r="A239" s="133" t="s">
        <v>8</v>
      </c>
      <c r="B239" s="104" t="s">
        <v>317</v>
      </c>
      <c r="C239" s="134" t="s">
        <v>311</v>
      </c>
      <c r="D239" s="135">
        <v>14.82</v>
      </c>
      <c r="E239" s="179"/>
      <c r="F239" s="326">
        <f>D239*E239</f>
        <v>0</v>
      </c>
    </row>
    <row r="240" spans="1:6" ht="12.75">
      <c r="A240" s="48"/>
      <c r="B240" s="116"/>
      <c r="C240" s="48"/>
      <c r="D240" s="131"/>
      <c r="E240" s="179"/>
      <c r="F240" s="168"/>
    </row>
    <row r="241" spans="1:6" ht="66">
      <c r="A241" s="133" t="s">
        <v>9</v>
      </c>
      <c r="B241" s="104" t="s">
        <v>301</v>
      </c>
      <c r="C241" s="134" t="s">
        <v>311</v>
      </c>
      <c r="D241" s="135">
        <v>24.56</v>
      </c>
      <c r="E241" s="179"/>
      <c r="F241" s="326">
        <f>D241*E241</f>
        <v>0</v>
      </c>
    </row>
    <row r="242" spans="1:6" ht="12.75">
      <c r="A242" s="48"/>
      <c r="B242" s="116"/>
      <c r="C242" s="48"/>
      <c r="D242" s="131"/>
      <c r="E242" s="179"/>
      <c r="F242" s="168"/>
    </row>
    <row r="243" spans="1:6" ht="92.25">
      <c r="A243" s="133" t="s">
        <v>10</v>
      </c>
      <c r="B243" s="136" t="s">
        <v>221</v>
      </c>
      <c r="C243" s="134" t="s">
        <v>309</v>
      </c>
      <c r="D243" s="135">
        <v>91.32</v>
      </c>
      <c r="E243" s="179"/>
      <c r="F243" s="326">
        <f>D243*E243</f>
        <v>0</v>
      </c>
    </row>
    <row r="244" spans="1:6" ht="12.75">
      <c r="A244" s="133"/>
      <c r="B244" s="58"/>
      <c r="C244" s="134"/>
      <c r="D244" s="135"/>
      <c r="E244" s="179"/>
      <c r="F244" s="168"/>
    </row>
    <row r="245" spans="1:6" ht="52.5">
      <c r="A245" s="133" t="s">
        <v>11</v>
      </c>
      <c r="B245" s="114" t="s">
        <v>271</v>
      </c>
      <c r="C245" s="134" t="s">
        <v>17</v>
      </c>
      <c r="D245" s="135">
        <v>40</v>
      </c>
      <c r="E245" s="179"/>
      <c r="F245" s="326">
        <f>D245*E245</f>
        <v>0</v>
      </c>
    </row>
    <row r="246" spans="1:6" ht="12.75">
      <c r="A246" s="48"/>
      <c r="B246" s="58"/>
      <c r="C246" s="48"/>
      <c r="D246" s="131"/>
      <c r="E246" s="179"/>
      <c r="F246" s="168"/>
    </row>
    <row r="247" spans="1:6" ht="27">
      <c r="A247" s="126"/>
      <c r="B247" s="327" t="s">
        <v>166</v>
      </c>
      <c r="C247" s="137"/>
      <c r="D247" s="138"/>
      <c r="E247" s="183"/>
      <c r="F247" s="328">
        <f>SUM(F231:F246)</f>
        <v>0</v>
      </c>
    </row>
    <row r="248" spans="1:6" ht="12.75">
      <c r="A248" s="72"/>
      <c r="C248" s="112"/>
      <c r="D248" s="111"/>
      <c r="E248" s="175"/>
      <c r="F248" s="176"/>
    </row>
    <row r="249" spans="1:6" ht="12.75">
      <c r="A249" s="72"/>
      <c r="C249" s="112"/>
      <c r="D249" s="111"/>
      <c r="E249" s="175"/>
      <c r="F249" s="176"/>
    </row>
    <row r="250" spans="1:6" ht="12.75">
      <c r="A250" s="48"/>
      <c r="B250" s="58" t="s">
        <v>182</v>
      </c>
      <c r="C250" s="128"/>
      <c r="D250" s="57"/>
      <c r="E250" s="163"/>
      <c r="F250" s="163"/>
    </row>
    <row r="251" spans="1:6" ht="12.75">
      <c r="A251" s="48"/>
      <c r="B251" s="58"/>
      <c r="C251" s="128"/>
      <c r="D251" s="57"/>
      <c r="E251" s="163"/>
      <c r="F251" s="163"/>
    </row>
    <row r="252" spans="1:6" ht="12.75">
      <c r="A252" s="48"/>
      <c r="B252" s="29" t="s">
        <v>79</v>
      </c>
      <c r="C252" s="128"/>
      <c r="D252" s="57"/>
      <c r="E252" s="163"/>
      <c r="F252" s="163"/>
    </row>
    <row r="253" spans="1:6" ht="12.75">
      <c r="A253" s="48"/>
      <c r="B253" s="29" t="s">
        <v>169</v>
      </c>
      <c r="C253" s="128"/>
      <c r="D253" s="57"/>
      <c r="E253" s="163"/>
      <c r="F253" s="163"/>
    </row>
    <row r="254" spans="1:6" ht="12.75">
      <c r="A254" s="48"/>
      <c r="B254" s="30" t="s">
        <v>83</v>
      </c>
      <c r="C254" s="128"/>
      <c r="D254" s="57"/>
      <c r="E254" s="163"/>
      <c r="F254" s="163"/>
    </row>
    <row r="255" spans="1:6" ht="12.75">
      <c r="A255" s="48"/>
      <c r="B255" s="29" t="s">
        <v>84</v>
      </c>
      <c r="C255" s="128"/>
      <c r="D255" s="57"/>
      <c r="E255" s="163"/>
      <c r="F255" s="163"/>
    </row>
    <row r="256" spans="1:6" ht="12.75">
      <c r="A256" s="48"/>
      <c r="B256" s="29" t="s">
        <v>99</v>
      </c>
      <c r="C256" s="128"/>
      <c r="D256" s="57"/>
      <c r="E256" s="163"/>
      <c r="F256" s="163"/>
    </row>
    <row r="257" spans="1:6" ht="12.75">
      <c r="A257" s="48"/>
      <c r="B257" s="29" t="s">
        <v>100</v>
      </c>
      <c r="C257" s="128"/>
      <c r="D257" s="57"/>
      <c r="E257" s="163"/>
      <c r="F257" s="163"/>
    </row>
    <row r="258" spans="1:6" ht="26.25">
      <c r="A258" s="48"/>
      <c r="B258" s="29" t="s">
        <v>101</v>
      </c>
      <c r="C258" s="128"/>
      <c r="D258" s="57"/>
      <c r="E258" s="163"/>
      <c r="F258" s="163"/>
    </row>
    <row r="259" spans="1:6" ht="12.75">
      <c r="A259" s="48"/>
      <c r="B259" s="29" t="s">
        <v>102</v>
      </c>
      <c r="C259" s="128"/>
      <c r="D259" s="57"/>
      <c r="E259" s="163"/>
      <c r="F259" s="163"/>
    </row>
    <row r="260" spans="1:6" ht="12.75">
      <c r="A260" s="48"/>
      <c r="B260" s="29" t="s">
        <v>87</v>
      </c>
      <c r="C260" s="128"/>
      <c r="D260" s="57"/>
      <c r="E260" s="163"/>
      <c r="F260" s="163"/>
    </row>
    <row r="261" spans="1:6" ht="26.25">
      <c r="A261" s="48"/>
      <c r="B261" s="29" t="s">
        <v>103</v>
      </c>
      <c r="C261" s="128"/>
      <c r="D261" s="57"/>
      <c r="E261" s="163"/>
      <c r="F261" s="163"/>
    </row>
    <row r="262" spans="1:6" ht="26.25">
      <c r="A262" s="48"/>
      <c r="B262" s="30" t="s">
        <v>89</v>
      </c>
      <c r="C262" s="128"/>
      <c r="D262" s="57"/>
      <c r="E262" s="163"/>
      <c r="F262" s="163"/>
    </row>
    <row r="263" spans="1:6" ht="12.75">
      <c r="A263" s="48"/>
      <c r="B263" s="30" t="s">
        <v>90</v>
      </c>
      <c r="C263" s="128"/>
      <c r="D263" s="57"/>
      <c r="E263" s="163"/>
      <c r="F263" s="163"/>
    </row>
    <row r="264" spans="1:6" ht="26.25">
      <c r="A264" s="48"/>
      <c r="B264" s="30" t="s">
        <v>91</v>
      </c>
      <c r="C264" s="128"/>
      <c r="D264" s="57"/>
      <c r="E264" s="163"/>
      <c r="F264" s="163"/>
    </row>
    <row r="265" spans="1:6" ht="26.25">
      <c r="A265" s="48"/>
      <c r="B265" s="30" t="s">
        <v>92</v>
      </c>
      <c r="C265" s="128"/>
      <c r="D265" s="57"/>
      <c r="E265" s="163"/>
      <c r="F265" s="163"/>
    </row>
    <row r="266" spans="1:6" ht="26.25">
      <c r="A266" s="48"/>
      <c r="B266" s="30" t="s">
        <v>93</v>
      </c>
      <c r="C266" s="128"/>
      <c r="D266" s="57"/>
      <c r="E266" s="163"/>
      <c r="F266" s="163"/>
    </row>
    <row r="267" spans="1:6" ht="26.25">
      <c r="A267" s="48"/>
      <c r="B267" s="30" t="s">
        <v>94</v>
      </c>
      <c r="C267" s="128"/>
      <c r="D267" s="57"/>
      <c r="E267" s="163"/>
      <c r="F267" s="163"/>
    </row>
    <row r="268" spans="1:6" ht="12.75">
      <c r="A268" s="48"/>
      <c r="B268" s="30" t="s">
        <v>104</v>
      </c>
      <c r="C268" s="128"/>
      <c r="D268" s="57"/>
      <c r="E268" s="163"/>
      <c r="F268" s="163"/>
    </row>
    <row r="269" spans="1:6" ht="78.75">
      <c r="A269" s="48"/>
      <c r="B269" s="31" t="s">
        <v>95</v>
      </c>
      <c r="C269" s="128"/>
      <c r="D269" s="57"/>
      <c r="E269" s="163"/>
      <c r="F269" s="163"/>
    </row>
    <row r="270" spans="1:6" ht="12.75">
      <c r="A270" s="48"/>
      <c r="B270" s="58"/>
      <c r="C270" s="54"/>
      <c r="D270" s="57"/>
      <c r="E270" s="163"/>
      <c r="F270" s="163"/>
    </row>
    <row r="271" spans="1:6" ht="52.5">
      <c r="A271" s="48" t="s">
        <v>6</v>
      </c>
      <c r="B271" s="58" t="s">
        <v>170</v>
      </c>
      <c r="C271" s="54"/>
      <c r="D271" s="57"/>
      <c r="E271" s="163"/>
      <c r="F271" s="163"/>
    </row>
    <row r="272" spans="1:6" ht="12.75">
      <c r="A272" s="48" t="s">
        <v>44</v>
      </c>
      <c r="B272" s="58" t="s">
        <v>272</v>
      </c>
      <c r="C272" s="54" t="s">
        <v>171</v>
      </c>
      <c r="D272" s="131">
        <v>4869.4</v>
      </c>
      <c r="E272" s="179"/>
      <c r="F272" s="326">
        <f>D272*E272</f>
        <v>0</v>
      </c>
    </row>
    <row r="273" spans="1:6" ht="12.75">
      <c r="A273" s="48" t="s">
        <v>45</v>
      </c>
      <c r="B273" s="58" t="s">
        <v>273</v>
      </c>
      <c r="C273" s="54" t="s">
        <v>171</v>
      </c>
      <c r="D273" s="131">
        <v>0</v>
      </c>
      <c r="E273" s="179"/>
      <c r="F273" s="326">
        <f>D273*E273</f>
        <v>0</v>
      </c>
    </row>
    <row r="274" spans="1:6" ht="12.75">
      <c r="A274" s="48" t="s">
        <v>46</v>
      </c>
      <c r="B274" s="58" t="s">
        <v>274</v>
      </c>
      <c r="C274" s="54" t="s">
        <v>171</v>
      </c>
      <c r="D274" s="131">
        <v>1746.2</v>
      </c>
      <c r="E274" s="179"/>
      <c r="F274" s="326">
        <f>D274*E274</f>
        <v>0</v>
      </c>
    </row>
    <row r="275" spans="1:6" ht="12.75">
      <c r="A275" s="48"/>
      <c r="B275" s="58"/>
      <c r="C275" s="54"/>
      <c r="D275" s="57"/>
      <c r="E275" s="163"/>
      <c r="F275" s="168"/>
    </row>
    <row r="276" spans="1:6" ht="13.5">
      <c r="A276" s="126"/>
      <c r="B276" s="327" t="s">
        <v>172</v>
      </c>
      <c r="C276" s="137"/>
      <c r="D276" s="138"/>
      <c r="E276" s="183"/>
      <c r="F276" s="328">
        <f>SUM(F272:F275)</f>
        <v>0</v>
      </c>
    </row>
    <row r="277" spans="1:6" ht="12.75">
      <c r="A277" s="123"/>
      <c r="B277" s="53"/>
      <c r="C277" s="128"/>
      <c r="D277" s="57"/>
      <c r="E277" s="163"/>
      <c r="F277" s="163"/>
    </row>
    <row r="278" spans="1:6" ht="12.75">
      <c r="A278" s="48"/>
      <c r="B278" s="69" t="s">
        <v>183</v>
      </c>
      <c r="C278" s="50"/>
      <c r="D278" s="57"/>
      <c r="E278" s="163"/>
      <c r="F278" s="163"/>
    </row>
    <row r="279" spans="1:6" ht="12.75">
      <c r="A279" s="48"/>
      <c r="B279" s="129"/>
      <c r="C279" s="130"/>
      <c r="D279" s="51"/>
      <c r="E279" s="184"/>
      <c r="F279" s="164"/>
    </row>
    <row r="280" spans="1:6" ht="12.75">
      <c r="A280" s="48"/>
      <c r="B280" s="29" t="s">
        <v>79</v>
      </c>
      <c r="C280" s="130"/>
      <c r="D280" s="51"/>
      <c r="E280" s="184"/>
      <c r="F280" s="164"/>
    </row>
    <row r="281" spans="1:6" ht="52.5">
      <c r="A281" s="48"/>
      <c r="B281" s="29" t="s">
        <v>173</v>
      </c>
      <c r="C281" s="130"/>
      <c r="D281" s="51"/>
      <c r="E281" s="184"/>
      <c r="F281" s="164"/>
    </row>
    <row r="282" spans="1:6" ht="52.5">
      <c r="A282" s="48"/>
      <c r="B282" s="32" t="s">
        <v>174</v>
      </c>
      <c r="C282" s="130"/>
      <c r="D282" s="51"/>
      <c r="E282" s="184"/>
      <c r="F282" s="164"/>
    </row>
    <row r="283" spans="1:6" ht="66">
      <c r="A283" s="48"/>
      <c r="B283" s="31" t="s">
        <v>175</v>
      </c>
      <c r="C283" s="130"/>
      <c r="D283" s="51"/>
      <c r="E283" s="184"/>
      <c r="F283" s="164"/>
    </row>
    <row r="284" spans="1:6" ht="39">
      <c r="A284" s="48"/>
      <c r="B284" s="30" t="s">
        <v>176</v>
      </c>
      <c r="C284" s="130"/>
      <c r="D284" s="51"/>
      <c r="E284" s="184"/>
      <c r="F284" s="164"/>
    </row>
    <row r="285" spans="1:6" ht="26.25">
      <c r="A285" s="48"/>
      <c r="B285" s="30" t="s">
        <v>177</v>
      </c>
      <c r="C285" s="130"/>
      <c r="D285" s="51"/>
      <c r="E285" s="184"/>
      <c r="F285" s="164"/>
    </row>
    <row r="286" spans="1:6" ht="66">
      <c r="A286" s="48"/>
      <c r="B286" s="30" t="s">
        <v>178</v>
      </c>
      <c r="C286" s="130"/>
      <c r="D286" s="51"/>
      <c r="E286" s="184"/>
      <c r="F286" s="164"/>
    </row>
    <row r="287" spans="1:6" ht="52.5">
      <c r="A287" s="48"/>
      <c r="B287" s="30" t="s">
        <v>179</v>
      </c>
      <c r="C287" s="130"/>
      <c r="D287" s="51"/>
      <c r="E287" s="184"/>
      <c r="F287" s="164"/>
    </row>
    <row r="288" spans="1:6" ht="26.25">
      <c r="A288" s="48"/>
      <c r="B288" s="30" t="s">
        <v>124</v>
      </c>
      <c r="C288" s="130"/>
      <c r="D288" s="51"/>
      <c r="E288" s="184"/>
      <c r="F288" s="164"/>
    </row>
    <row r="289" spans="1:6" ht="39">
      <c r="A289" s="48"/>
      <c r="B289" s="30" t="s">
        <v>180</v>
      </c>
      <c r="C289" s="130"/>
      <c r="D289" s="51"/>
      <c r="E289" s="184"/>
      <c r="F289" s="164"/>
    </row>
    <row r="290" spans="1:6" ht="39">
      <c r="A290" s="48"/>
      <c r="B290" s="84" t="s">
        <v>287</v>
      </c>
      <c r="C290" s="130"/>
      <c r="D290" s="51"/>
      <c r="E290" s="184"/>
      <c r="F290" s="164"/>
    </row>
    <row r="291" spans="1:6" ht="12.75">
      <c r="A291" s="48"/>
      <c r="B291" s="30" t="s">
        <v>83</v>
      </c>
      <c r="C291" s="130"/>
      <c r="D291" s="51"/>
      <c r="E291" s="184"/>
      <c r="F291" s="164"/>
    </row>
    <row r="292" spans="1:6" ht="12.75">
      <c r="A292" s="48"/>
      <c r="B292" s="29" t="s">
        <v>84</v>
      </c>
      <c r="C292" s="130"/>
      <c r="D292" s="51"/>
      <c r="E292" s="184"/>
      <c r="F292" s="164"/>
    </row>
    <row r="293" spans="1:6" ht="12.75">
      <c r="A293" s="48"/>
      <c r="B293" s="29" t="s">
        <v>99</v>
      </c>
      <c r="C293" s="130"/>
      <c r="D293" s="51"/>
      <c r="E293" s="184"/>
      <c r="F293" s="164"/>
    </row>
    <row r="294" spans="1:6" ht="12.75">
      <c r="A294" s="48"/>
      <c r="B294" s="29" t="s">
        <v>100</v>
      </c>
      <c r="C294" s="130"/>
      <c r="D294" s="51"/>
      <c r="E294" s="184"/>
      <c r="F294" s="164"/>
    </row>
    <row r="295" spans="1:6" ht="26.25">
      <c r="A295" s="48"/>
      <c r="B295" s="29" t="s">
        <v>101</v>
      </c>
      <c r="C295" s="130"/>
      <c r="D295" s="51"/>
      <c r="E295" s="184"/>
      <c r="F295" s="164"/>
    </row>
    <row r="296" spans="1:6" ht="12.75">
      <c r="A296" s="48"/>
      <c r="B296" s="29" t="s">
        <v>102</v>
      </c>
      <c r="C296" s="130"/>
      <c r="D296" s="51"/>
      <c r="E296" s="184"/>
      <c r="F296" s="164"/>
    </row>
    <row r="297" spans="1:6" ht="12.75">
      <c r="A297" s="48"/>
      <c r="B297" s="29" t="s">
        <v>87</v>
      </c>
      <c r="C297" s="130"/>
      <c r="D297" s="51"/>
      <c r="E297" s="184"/>
      <c r="F297" s="164"/>
    </row>
    <row r="298" spans="1:6" ht="26.25">
      <c r="A298" s="48"/>
      <c r="B298" s="29" t="s">
        <v>103</v>
      </c>
      <c r="C298" s="130"/>
      <c r="D298" s="51"/>
      <c r="E298" s="184"/>
      <c r="F298" s="164"/>
    </row>
    <row r="299" spans="1:6" ht="26.25">
      <c r="A299" s="48"/>
      <c r="B299" s="30" t="s">
        <v>89</v>
      </c>
      <c r="C299" s="130"/>
      <c r="D299" s="51"/>
      <c r="E299" s="184"/>
      <c r="F299" s="164"/>
    </row>
    <row r="300" spans="1:6" ht="12.75">
      <c r="A300" s="48"/>
      <c r="B300" s="30" t="s">
        <v>90</v>
      </c>
      <c r="C300" s="130"/>
      <c r="D300" s="51"/>
      <c r="E300" s="184"/>
      <c r="F300" s="164"/>
    </row>
    <row r="301" spans="1:6" ht="26.25">
      <c r="A301" s="48"/>
      <c r="B301" s="30" t="s">
        <v>91</v>
      </c>
      <c r="C301" s="130"/>
      <c r="D301" s="51"/>
      <c r="E301" s="184"/>
      <c r="F301" s="164"/>
    </row>
    <row r="302" spans="1:6" ht="26.25">
      <c r="A302" s="48"/>
      <c r="B302" s="30" t="s">
        <v>92</v>
      </c>
      <c r="C302" s="130"/>
      <c r="D302" s="51"/>
      <c r="E302" s="184"/>
      <c r="F302" s="164"/>
    </row>
    <row r="303" spans="1:6" ht="26.25">
      <c r="A303" s="48"/>
      <c r="B303" s="30" t="s">
        <v>93</v>
      </c>
      <c r="C303" s="130"/>
      <c r="D303" s="51"/>
      <c r="E303" s="184"/>
      <c r="F303" s="164"/>
    </row>
    <row r="304" spans="1:6" ht="26.25">
      <c r="A304" s="48"/>
      <c r="B304" s="30" t="s">
        <v>94</v>
      </c>
      <c r="C304" s="130"/>
      <c r="D304" s="51"/>
      <c r="E304" s="184"/>
      <c r="F304" s="164"/>
    </row>
    <row r="305" spans="1:6" ht="12.75">
      <c r="A305" s="48"/>
      <c r="B305" s="30" t="s">
        <v>104</v>
      </c>
      <c r="C305" s="130"/>
      <c r="D305" s="51"/>
      <c r="E305" s="184"/>
      <c r="F305" s="164"/>
    </row>
    <row r="306" spans="1:6" ht="78.75">
      <c r="A306" s="48"/>
      <c r="B306" s="31" t="s">
        <v>95</v>
      </c>
      <c r="C306" s="130"/>
      <c r="D306" s="51"/>
      <c r="E306" s="184"/>
      <c r="F306" s="164"/>
    </row>
    <row r="307" spans="1:6" ht="12.75">
      <c r="A307" s="48"/>
      <c r="B307" s="129"/>
      <c r="C307" s="130"/>
      <c r="D307" s="51"/>
      <c r="E307" s="184"/>
      <c r="F307" s="164"/>
    </row>
    <row r="308" spans="1:6" ht="52.5">
      <c r="A308" s="139" t="s">
        <v>6</v>
      </c>
      <c r="B308" s="116" t="s">
        <v>222</v>
      </c>
      <c r="C308" s="140" t="s">
        <v>309</v>
      </c>
      <c r="D308" s="141">
        <v>55</v>
      </c>
      <c r="E308" s="185"/>
      <c r="F308" s="329">
        <f>D308*E308</f>
        <v>0</v>
      </c>
    </row>
    <row r="309" spans="1:6" ht="12.75">
      <c r="A309" s="48"/>
      <c r="B309" s="58"/>
      <c r="C309" s="54"/>
      <c r="D309" s="57"/>
      <c r="E309" s="163"/>
      <c r="F309" s="168"/>
    </row>
    <row r="310" spans="1:6" ht="52.5">
      <c r="A310" s="139" t="s">
        <v>7</v>
      </c>
      <c r="B310" s="116" t="s">
        <v>223</v>
      </c>
      <c r="C310" s="140" t="s">
        <v>309</v>
      </c>
      <c r="D310" s="141">
        <v>4</v>
      </c>
      <c r="E310" s="185"/>
      <c r="F310" s="329">
        <f>D310*E310</f>
        <v>0</v>
      </c>
    </row>
    <row r="311" spans="1:6" ht="12.75">
      <c r="A311" s="48"/>
      <c r="B311" s="58"/>
      <c r="C311" s="54"/>
      <c r="D311" s="57"/>
      <c r="E311" s="163"/>
      <c r="F311" s="168"/>
    </row>
    <row r="312" spans="1:6" ht="66">
      <c r="A312" s="142" t="s">
        <v>8</v>
      </c>
      <c r="B312" s="143" t="s">
        <v>275</v>
      </c>
      <c r="C312" s="134" t="s">
        <v>309</v>
      </c>
      <c r="D312" s="135">
        <v>175</v>
      </c>
      <c r="E312" s="186"/>
      <c r="F312" s="329">
        <f>D312*E312</f>
        <v>0</v>
      </c>
    </row>
    <row r="313" spans="1:6" ht="12.75">
      <c r="A313" s="133"/>
      <c r="B313" s="114"/>
      <c r="C313" s="134"/>
      <c r="D313" s="135"/>
      <c r="E313" s="186"/>
      <c r="F313" s="168"/>
    </row>
    <row r="314" spans="1:6" ht="66">
      <c r="A314" s="142" t="s">
        <v>9</v>
      </c>
      <c r="B314" s="143" t="s">
        <v>276</v>
      </c>
      <c r="C314" s="134" t="s">
        <v>309</v>
      </c>
      <c r="D314" s="135">
        <v>33</v>
      </c>
      <c r="E314" s="186"/>
      <c r="F314" s="329">
        <f>D314*E314</f>
        <v>0</v>
      </c>
    </row>
    <row r="315" spans="1:6" ht="12.75">
      <c r="A315" s="142"/>
      <c r="B315" s="143"/>
      <c r="C315" s="134"/>
      <c r="D315" s="135"/>
      <c r="E315" s="186"/>
      <c r="F315" s="168"/>
    </row>
    <row r="316" spans="1:6" ht="78.75">
      <c r="A316" s="133" t="s">
        <v>10</v>
      </c>
      <c r="B316" s="114" t="s">
        <v>224</v>
      </c>
      <c r="C316" s="134" t="s">
        <v>309</v>
      </c>
      <c r="D316" s="135">
        <v>2</v>
      </c>
      <c r="E316" s="186"/>
      <c r="F316" s="329">
        <f>D316*E316</f>
        <v>0</v>
      </c>
    </row>
    <row r="317" spans="1:6" ht="12.75">
      <c r="A317" s="133"/>
      <c r="B317" s="114"/>
      <c r="C317" s="134"/>
      <c r="D317" s="135"/>
      <c r="E317" s="186"/>
      <c r="F317" s="168"/>
    </row>
    <row r="318" spans="1:6" ht="52.5">
      <c r="A318" s="142" t="s">
        <v>11</v>
      </c>
      <c r="B318" s="114" t="s">
        <v>225</v>
      </c>
      <c r="C318" s="134" t="s">
        <v>310</v>
      </c>
      <c r="D318" s="135">
        <v>45</v>
      </c>
      <c r="E318" s="186"/>
      <c r="F318" s="329">
        <f>D318*E318</f>
        <v>0</v>
      </c>
    </row>
    <row r="319" spans="1:6" ht="12.75">
      <c r="A319" s="142"/>
      <c r="B319" s="143"/>
      <c r="C319" s="134"/>
      <c r="D319" s="135"/>
      <c r="E319" s="186"/>
      <c r="F319" s="168"/>
    </row>
    <row r="320" spans="1:6" ht="13.5">
      <c r="A320" s="126"/>
      <c r="B320" s="327" t="s">
        <v>181</v>
      </c>
      <c r="C320" s="137"/>
      <c r="D320" s="138"/>
      <c r="E320" s="183"/>
      <c r="F320" s="328">
        <f>SUM(F308:F319)</f>
        <v>0</v>
      </c>
    </row>
    <row r="321" spans="1:6" ht="12.75">
      <c r="A321" s="123"/>
      <c r="B321" s="58"/>
      <c r="C321" s="54"/>
      <c r="D321" s="57"/>
      <c r="E321" s="163"/>
      <c r="F321" s="163"/>
    </row>
    <row r="322" spans="1:6" ht="12.75">
      <c r="A322" s="48"/>
      <c r="B322" s="69" t="s">
        <v>187</v>
      </c>
      <c r="C322" s="50"/>
      <c r="D322" s="51"/>
      <c r="E322" s="184"/>
      <c r="F322" s="164"/>
    </row>
    <row r="323" spans="1:6" ht="12.75">
      <c r="A323" s="48"/>
      <c r="B323" s="49"/>
      <c r="C323" s="50"/>
      <c r="D323" s="51"/>
      <c r="E323" s="184"/>
      <c r="F323" s="163"/>
    </row>
    <row r="324" spans="1:6" ht="12.75">
      <c r="A324" s="48"/>
      <c r="B324" s="28" t="s">
        <v>79</v>
      </c>
      <c r="C324" s="50"/>
      <c r="D324" s="51"/>
      <c r="E324" s="184"/>
      <c r="F324" s="163"/>
    </row>
    <row r="325" spans="1:6" ht="26.25">
      <c r="A325" s="48"/>
      <c r="B325" s="33" t="s">
        <v>96</v>
      </c>
      <c r="C325" s="50"/>
      <c r="D325" s="51"/>
      <c r="E325" s="184"/>
      <c r="F325" s="163"/>
    </row>
    <row r="326" spans="1:6" ht="39">
      <c r="A326" s="48"/>
      <c r="B326" s="120" t="s">
        <v>97</v>
      </c>
      <c r="C326" s="50"/>
      <c r="D326" s="51"/>
      <c r="E326" s="184"/>
      <c r="F326" s="163"/>
    </row>
    <row r="327" spans="1:6" ht="26.25">
      <c r="A327" s="48"/>
      <c r="B327" s="29" t="s">
        <v>98</v>
      </c>
      <c r="C327" s="50"/>
      <c r="D327" s="51"/>
      <c r="E327" s="184"/>
      <c r="F327" s="163"/>
    </row>
    <row r="328" spans="1:6" ht="12.75">
      <c r="A328" s="48"/>
      <c r="B328" s="28" t="s">
        <v>83</v>
      </c>
      <c r="C328" s="50"/>
      <c r="D328" s="51"/>
      <c r="E328" s="184"/>
      <c r="F328" s="163"/>
    </row>
    <row r="329" spans="1:6" ht="12.75">
      <c r="A329" s="48"/>
      <c r="B329" s="29" t="s">
        <v>84</v>
      </c>
      <c r="C329" s="50"/>
      <c r="D329" s="51"/>
      <c r="E329" s="184"/>
      <c r="F329" s="163"/>
    </row>
    <row r="330" spans="1:6" ht="12.75">
      <c r="A330" s="48"/>
      <c r="B330" s="29" t="s">
        <v>85</v>
      </c>
      <c r="C330" s="50"/>
      <c r="D330" s="51"/>
      <c r="E330" s="184"/>
      <c r="F330" s="163"/>
    </row>
    <row r="331" spans="1:6" ht="12.75">
      <c r="A331" s="48"/>
      <c r="B331" s="29" t="s">
        <v>99</v>
      </c>
      <c r="C331" s="50"/>
      <c r="D331" s="51"/>
      <c r="E331" s="184"/>
      <c r="F331" s="163"/>
    </row>
    <row r="332" spans="1:6" ht="12.75">
      <c r="A332" s="48"/>
      <c r="B332" s="29" t="s">
        <v>100</v>
      </c>
      <c r="C332" s="50"/>
      <c r="D332" s="51"/>
      <c r="E332" s="184"/>
      <c r="F332" s="163"/>
    </row>
    <row r="333" spans="1:6" ht="26.25">
      <c r="A333" s="48"/>
      <c r="B333" s="29" t="s">
        <v>101</v>
      </c>
      <c r="C333" s="50"/>
      <c r="D333" s="51"/>
      <c r="E333" s="184"/>
      <c r="F333" s="163"/>
    </row>
    <row r="334" spans="1:6" ht="12.75">
      <c r="A334" s="48"/>
      <c r="B334" s="29" t="s">
        <v>102</v>
      </c>
      <c r="C334" s="50"/>
      <c r="D334" s="51"/>
      <c r="E334" s="184"/>
      <c r="F334" s="163"/>
    </row>
    <row r="335" spans="1:6" ht="12.75">
      <c r="A335" s="48"/>
      <c r="B335" s="29" t="s">
        <v>87</v>
      </c>
      <c r="C335" s="50"/>
      <c r="D335" s="51"/>
      <c r="E335" s="184"/>
      <c r="F335" s="163"/>
    </row>
    <row r="336" spans="1:6" ht="26.25">
      <c r="A336" s="48"/>
      <c r="B336" s="29" t="s">
        <v>103</v>
      </c>
      <c r="C336" s="50"/>
      <c r="D336" s="51"/>
      <c r="E336" s="184"/>
      <c r="F336" s="163"/>
    </row>
    <row r="337" spans="1:6" ht="26.25">
      <c r="A337" s="48"/>
      <c r="B337" s="30" t="s">
        <v>89</v>
      </c>
      <c r="C337" s="50"/>
      <c r="D337" s="51"/>
      <c r="E337" s="184"/>
      <c r="F337" s="163"/>
    </row>
    <row r="338" spans="1:6" ht="12.75">
      <c r="A338" s="48"/>
      <c r="B338" s="30" t="s">
        <v>90</v>
      </c>
      <c r="C338" s="50"/>
      <c r="D338" s="51"/>
      <c r="E338" s="184"/>
      <c r="F338" s="163"/>
    </row>
    <row r="339" spans="1:6" ht="26.25">
      <c r="A339" s="48"/>
      <c r="B339" s="30" t="s">
        <v>91</v>
      </c>
      <c r="C339" s="50"/>
      <c r="D339" s="51"/>
      <c r="E339" s="184"/>
      <c r="F339" s="163"/>
    </row>
    <row r="340" spans="1:6" ht="26.25">
      <c r="A340" s="48"/>
      <c r="B340" s="30" t="s">
        <v>92</v>
      </c>
      <c r="C340" s="50"/>
      <c r="D340" s="51"/>
      <c r="E340" s="184"/>
      <c r="F340" s="163"/>
    </row>
    <row r="341" spans="1:6" ht="26.25">
      <c r="A341" s="48"/>
      <c r="B341" s="30" t="s">
        <v>93</v>
      </c>
      <c r="C341" s="50"/>
      <c r="D341" s="51"/>
      <c r="E341" s="184"/>
      <c r="F341" s="163"/>
    </row>
    <row r="342" spans="1:6" ht="26.25">
      <c r="A342" s="48"/>
      <c r="B342" s="30" t="s">
        <v>94</v>
      </c>
      <c r="C342" s="50"/>
      <c r="D342" s="51"/>
      <c r="E342" s="184"/>
      <c r="F342" s="163"/>
    </row>
    <row r="343" spans="1:6" ht="12.75">
      <c r="A343" s="48"/>
      <c r="B343" s="30" t="s">
        <v>104</v>
      </c>
      <c r="C343" s="50"/>
      <c r="D343" s="51"/>
      <c r="E343" s="184"/>
      <c r="F343" s="163"/>
    </row>
    <row r="344" spans="1:6" ht="78.75">
      <c r="A344" s="48"/>
      <c r="B344" s="31" t="s">
        <v>95</v>
      </c>
      <c r="C344" s="50"/>
      <c r="D344" s="51"/>
      <c r="E344" s="184"/>
      <c r="F344" s="163"/>
    </row>
    <row r="345" spans="1:6" ht="12.75">
      <c r="A345" s="48"/>
      <c r="B345" s="49"/>
      <c r="C345" s="50"/>
      <c r="D345" s="51"/>
      <c r="E345" s="184"/>
      <c r="F345" s="163"/>
    </row>
    <row r="346" spans="1:6" ht="132">
      <c r="A346" s="133" t="s">
        <v>6</v>
      </c>
      <c r="B346" s="114" t="s">
        <v>277</v>
      </c>
      <c r="C346" s="134"/>
      <c r="D346" s="135"/>
      <c r="E346" s="186"/>
      <c r="F346" s="168"/>
    </row>
    <row r="347" spans="1:6" ht="12.75">
      <c r="A347" s="133"/>
      <c r="B347" s="114"/>
      <c r="C347" s="134"/>
      <c r="D347" s="135"/>
      <c r="E347" s="186"/>
      <c r="F347" s="168"/>
    </row>
    <row r="348" spans="1:6" ht="26.25">
      <c r="A348" s="144" t="s">
        <v>49</v>
      </c>
      <c r="B348" s="114" t="s">
        <v>278</v>
      </c>
      <c r="C348" s="134" t="s">
        <v>153</v>
      </c>
      <c r="D348" s="135">
        <v>1</v>
      </c>
      <c r="E348" s="186"/>
      <c r="F348" s="329">
        <f>D348*E348</f>
        <v>0</v>
      </c>
    </row>
    <row r="349" spans="1:6" ht="12.75">
      <c r="A349" s="133"/>
      <c r="B349" s="114"/>
      <c r="C349" s="134"/>
      <c r="D349" s="135"/>
      <c r="E349" s="186"/>
      <c r="F349" s="168"/>
    </row>
    <row r="350" spans="1:6" ht="26.25">
      <c r="A350" s="144" t="s">
        <v>50</v>
      </c>
      <c r="B350" s="114" t="s">
        <v>279</v>
      </c>
      <c r="C350" s="134" t="s">
        <v>153</v>
      </c>
      <c r="D350" s="135">
        <v>1</v>
      </c>
      <c r="E350" s="186"/>
      <c r="F350" s="329">
        <f>D350*E350</f>
        <v>0</v>
      </c>
    </row>
    <row r="351" spans="1:6" ht="12.75">
      <c r="A351" s="133"/>
      <c r="B351" s="114"/>
      <c r="C351" s="134"/>
      <c r="D351" s="135"/>
      <c r="E351" s="186"/>
      <c r="F351" s="168"/>
    </row>
    <row r="352" spans="1:6" ht="52.5">
      <c r="A352" s="133" t="s">
        <v>7</v>
      </c>
      <c r="B352" s="145" t="s">
        <v>226</v>
      </c>
      <c r="C352" s="134"/>
      <c r="D352" s="135"/>
      <c r="E352" s="186"/>
      <c r="F352" s="168"/>
    </row>
    <row r="353" spans="1:6" ht="12.75">
      <c r="A353" s="133"/>
      <c r="B353" s="145"/>
      <c r="C353" s="134"/>
      <c r="D353" s="135"/>
      <c r="E353" s="186"/>
      <c r="F353" s="168"/>
    </row>
    <row r="354" spans="1:6" ht="15.75">
      <c r="A354" s="144" t="s">
        <v>49</v>
      </c>
      <c r="B354" s="114" t="s">
        <v>227</v>
      </c>
      <c r="C354" s="134" t="s">
        <v>309</v>
      </c>
      <c r="D354" s="135">
        <v>31.2</v>
      </c>
      <c r="E354" s="186"/>
      <c r="F354" s="329">
        <f>D354*E354</f>
        <v>0</v>
      </c>
    </row>
    <row r="355" spans="1:6" ht="12.75">
      <c r="A355" s="133"/>
      <c r="B355" s="114"/>
      <c r="C355" s="134"/>
      <c r="D355" s="135"/>
      <c r="E355" s="186"/>
      <c r="F355" s="168"/>
    </row>
    <row r="356" spans="1:6" ht="15.75">
      <c r="A356" s="144" t="s">
        <v>50</v>
      </c>
      <c r="B356" s="114" t="s">
        <v>228</v>
      </c>
      <c r="C356" s="134" t="s">
        <v>309</v>
      </c>
      <c r="D356" s="135">
        <v>145.09</v>
      </c>
      <c r="E356" s="186"/>
      <c r="F356" s="329">
        <f>D356*E356</f>
        <v>0</v>
      </c>
    </row>
    <row r="357" spans="1:6" ht="12.75">
      <c r="A357" s="133"/>
      <c r="B357" s="114"/>
      <c r="C357" s="134"/>
      <c r="D357" s="135"/>
      <c r="E357" s="186"/>
      <c r="F357" s="168"/>
    </row>
    <row r="358" spans="1:6" ht="26.25">
      <c r="A358" s="133" t="s">
        <v>8</v>
      </c>
      <c r="B358" s="95" t="s">
        <v>229</v>
      </c>
      <c r="C358" s="134" t="s">
        <v>311</v>
      </c>
      <c r="D358" s="135">
        <v>6.33</v>
      </c>
      <c r="E358" s="186"/>
      <c r="F358" s="329">
        <f>D358*E358</f>
        <v>0</v>
      </c>
    </row>
    <row r="359" spans="1:6" ht="12.75">
      <c r="A359" s="133"/>
      <c r="B359" s="114"/>
      <c r="C359" s="134"/>
      <c r="D359" s="135"/>
      <c r="E359" s="186"/>
      <c r="F359" s="168"/>
    </row>
    <row r="360" spans="1:6" ht="26.25">
      <c r="A360" s="133" t="s">
        <v>9</v>
      </c>
      <c r="B360" s="91" t="s">
        <v>230</v>
      </c>
      <c r="C360" s="134"/>
      <c r="D360" s="135"/>
      <c r="E360" s="186"/>
      <c r="F360" s="168"/>
    </row>
    <row r="361" spans="1:6" ht="12.75">
      <c r="A361" s="133"/>
      <c r="B361" s="114"/>
      <c r="C361" s="134"/>
      <c r="D361" s="135"/>
      <c r="E361" s="186"/>
      <c r="F361" s="168"/>
    </row>
    <row r="362" spans="1:6" ht="12.75">
      <c r="A362" s="144" t="s">
        <v>49</v>
      </c>
      <c r="B362" s="114" t="s">
        <v>231</v>
      </c>
      <c r="C362" s="134" t="s">
        <v>17</v>
      </c>
      <c r="D362" s="135">
        <v>1</v>
      </c>
      <c r="E362" s="186"/>
      <c r="F362" s="329">
        <f>D362*E362</f>
        <v>0</v>
      </c>
    </row>
    <row r="363" spans="1:6" ht="12.75">
      <c r="A363" s="133"/>
      <c r="B363" s="114"/>
      <c r="C363" s="134"/>
      <c r="D363" s="135"/>
      <c r="E363" s="186"/>
      <c r="F363" s="168"/>
    </row>
    <row r="364" spans="1:6" ht="12.75">
      <c r="A364" s="144" t="s">
        <v>50</v>
      </c>
      <c r="B364" s="114" t="s">
        <v>302</v>
      </c>
      <c r="C364" s="134" t="s">
        <v>17</v>
      </c>
      <c r="D364" s="135">
        <v>1</v>
      </c>
      <c r="E364" s="186"/>
      <c r="F364" s="329">
        <f>D364*E364</f>
        <v>0</v>
      </c>
    </row>
    <row r="365" spans="1:6" ht="12.75">
      <c r="A365" s="144"/>
      <c r="B365" s="114"/>
      <c r="C365" s="134"/>
      <c r="D365" s="135"/>
      <c r="E365" s="186"/>
      <c r="F365" s="168"/>
    </row>
    <row r="366" spans="1:6" ht="12.75">
      <c r="A366" s="144" t="s">
        <v>52</v>
      </c>
      <c r="B366" s="114" t="s">
        <v>318</v>
      </c>
      <c r="C366" s="134" t="s">
        <v>17</v>
      </c>
      <c r="D366" s="135">
        <v>1</v>
      </c>
      <c r="E366" s="186"/>
      <c r="F366" s="329">
        <v>0</v>
      </c>
    </row>
    <row r="367" spans="1:6" ht="12.75">
      <c r="A367" s="133"/>
      <c r="B367" s="114"/>
      <c r="C367" s="134"/>
      <c r="D367" s="135"/>
      <c r="E367" s="186"/>
      <c r="F367" s="168"/>
    </row>
    <row r="368" spans="1:6" ht="118.5">
      <c r="A368" s="133" t="s">
        <v>10</v>
      </c>
      <c r="B368" s="114" t="s">
        <v>232</v>
      </c>
      <c r="C368" s="134" t="s">
        <v>17</v>
      </c>
      <c r="D368" s="135">
        <v>4</v>
      </c>
      <c r="E368" s="186"/>
      <c r="F368" s="329">
        <f>D368*E368</f>
        <v>0</v>
      </c>
    </row>
    <row r="369" spans="1:9" ht="12.75">
      <c r="A369" s="133"/>
      <c r="B369" s="114"/>
      <c r="C369" s="134"/>
      <c r="D369" s="135"/>
      <c r="E369" s="186"/>
      <c r="F369" s="168"/>
      <c r="I369" s="34"/>
    </row>
    <row r="370" spans="1:9" ht="26.25">
      <c r="A370" s="139" t="s">
        <v>11</v>
      </c>
      <c r="B370" s="114" t="s">
        <v>303</v>
      </c>
      <c r="C370" s="134" t="s">
        <v>309</v>
      </c>
      <c r="D370" s="135">
        <v>7</v>
      </c>
      <c r="E370" s="186"/>
      <c r="F370" s="329">
        <f>D370*E370</f>
        <v>0</v>
      </c>
      <c r="I370" s="34"/>
    </row>
    <row r="371" spans="1:9" ht="12.75">
      <c r="A371" s="133"/>
      <c r="B371" s="104"/>
      <c r="C371" s="134"/>
      <c r="D371" s="135"/>
      <c r="E371" s="186"/>
      <c r="F371" s="168"/>
      <c r="I371" s="34"/>
    </row>
    <row r="372" spans="1:9" ht="52.5">
      <c r="A372" s="139" t="s">
        <v>12</v>
      </c>
      <c r="B372" s="104" t="s">
        <v>304</v>
      </c>
      <c r="C372" s="134" t="s">
        <v>310</v>
      </c>
      <c r="D372" s="135">
        <v>58</v>
      </c>
      <c r="E372" s="186"/>
      <c r="F372" s="329">
        <f>D372*E372</f>
        <v>0</v>
      </c>
      <c r="I372" s="34"/>
    </row>
    <row r="373" spans="1:9" ht="12.75">
      <c r="A373" s="133"/>
      <c r="B373" s="104"/>
      <c r="C373" s="134"/>
      <c r="D373" s="135"/>
      <c r="E373" s="186"/>
      <c r="F373" s="168"/>
      <c r="I373" s="34"/>
    </row>
    <row r="374" spans="1:9" ht="52.5">
      <c r="A374" s="139" t="s">
        <v>13</v>
      </c>
      <c r="B374" s="104" t="s">
        <v>305</v>
      </c>
      <c r="C374" s="134" t="s">
        <v>310</v>
      </c>
      <c r="D374" s="135">
        <v>25</v>
      </c>
      <c r="E374" s="186"/>
      <c r="F374" s="329">
        <f>D374*E374</f>
        <v>0</v>
      </c>
      <c r="I374" s="34"/>
    </row>
    <row r="375" spans="1:9" ht="12.75">
      <c r="A375" s="133"/>
      <c r="B375" s="104"/>
      <c r="C375" s="134"/>
      <c r="D375" s="135"/>
      <c r="E375" s="186"/>
      <c r="F375" s="168"/>
      <c r="I375" s="34"/>
    </row>
    <row r="376" spans="1:9" ht="26.25">
      <c r="A376" s="133" t="s">
        <v>14</v>
      </c>
      <c r="B376" s="114" t="s">
        <v>188</v>
      </c>
      <c r="C376" s="134" t="s">
        <v>184</v>
      </c>
      <c r="D376" s="135">
        <v>1</v>
      </c>
      <c r="E376" s="186"/>
      <c r="F376" s="329">
        <f>D376*E376</f>
        <v>0</v>
      </c>
      <c r="I376" s="34"/>
    </row>
    <row r="377" spans="1:9" ht="12.75">
      <c r="A377" s="133"/>
      <c r="B377" s="114"/>
      <c r="C377" s="134"/>
      <c r="D377" s="135"/>
      <c r="E377" s="186"/>
      <c r="F377" s="168"/>
      <c r="I377" s="34"/>
    </row>
    <row r="378" spans="1:9" ht="12.75">
      <c r="A378" s="133" t="s">
        <v>3</v>
      </c>
      <c r="B378" s="114" t="s">
        <v>189</v>
      </c>
      <c r="C378" s="88"/>
      <c r="D378" s="88"/>
      <c r="E378" s="186"/>
      <c r="F378" s="168"/>
      <c r="I378" s="34"/>
    </row>
    <row r="379" spans="1:6" ht="12.75">
      <c r="A379" s="133"/>
      <c r="B379" s="114"/>
      <c r="C379" s="134"/>
      <c r="D379" s="135"/>
      <c r="E379" s="186"/>
      <c r="F379" s="168"/>
    </row>
    <row r="380" spans="1:6" ht="12.75">
      <c r="A380" s="144" t="s">
        <v>49</v>
      </c>
      <c r="B380" s="114" t="s">
        <v>190</v>
      </c>
      <c r="C380" s="134" t="s">
        <v>185</v>
      </c>
      <c r="D380" s="135">
        <v>10</v>
      </c>
      <c r="E380" s="186"/>
      <c r="F380" s="329">
        <f>D380*E380</f>
        <v>0</v>
      </c>
    </row>
    <row r="381" spans="1:6" ht="12.75">
      <c r="A381" s="133"/>
      <c r="B381" s="114"/>
      <c r="C381" s="134"/>
      <c r="D381" s="135"/>
      <c r="E381" s="186"/>
      <c r="F381" s="168"/>
    </row>
    <row r="382" spans="1:6" ht="12.75">
      <c r="A382" s="144" t="s">
        <v>50</v>
      </c>
      <c r="B382" s="114" t="s">
        <v>191</v>
      </c>
      <c r="C382" s="134" t="s">
        <v>185</v>
      </c>
      <c r="D382" s="135">
        <v>15</v>
      </c>
      <c r="E382" s="186"/>
      <c r="F382" s="329">
        <f>D382*E382</f>
        <v>0</v>
      </c>
    </row>
    <row r="383" spans="1:6" ht="12.75">
      <c r="A383" s="133"/>
      <c r="B383" s="114"/>
      <c r="C383" s="134"/>
      <c r="D383" s="135"/>
      <c r="E383" s="186"/>
      <c r="F383" s="168"/>
    </row>
    <row r="384" spans="1:6" ht="26.25">
      <c r="A384" s="144" t="s">
        <v>52</v>
      </c>
      <c r="B384" s="114" t="s">
        <v>192</v>
      </c>
      <c r="C384" s="134" t="s">
        <v>193</v>
      </c>
      <c r="D384" s="135"/>
      <c r="E384" s="186"/>
      <c r="F384" s="329">
        <v>0</v>
      </c>
    </row>
    <row r="385" spans="1:6" ht="12.75">
      <c r="A385" s="146"/>
      <c r="B385" s="147"/>
      <c r="C385" s="148"/>
      <c r="D385" s="149"/>
      <c r="E385" s="187"/>
      <c r="F385" s="188"/>
    </row>
    <row r="386" spans="1:6" ht="13.5">
      <c r="A386" s="126"/>
      <c r="B386" s="327" t="s">
        <v>186</v>
      </c>
      <c r="C386" s="137"/>
      <c r="D386" s="138"/>
      <c r="E386" s="183"/>
      <c r="F386" s="328">
        <f>SUM(F348:F385)</f>
        <v>0</v>
      </c>
    </row>
    <row r="387" spans="1:6" ht="12.75">
      <c r="A387" s="123"/>
      <c r="B387" s="58"/>
      <c r="C387" s="54"/>
      <c r="D387" s="57"/>
      <c r="E387" s="163"/>
      <c r="F387" s="163"/>
    </row>
    <row r="388" spans="1:6" ht="12.75">
      <c r="A388" s="91"/>
      <c r="B388" s="330" t="s">
        <v>43</v>
      </c>
      <c r="C388" s="87"/>
      <c r="D388" s="87"/>
      <c r="E388" s="20"/>
      <c r="F388" s="19"/>
    </row>
    <row r="389" spans="1:6" ht="12.75">
      <c r="A389" s="91"/>
      <c r="B389" s="107"/>
      <c r="C389" s="87"/>
      <c r="D389" s="87"/>
      <c r="E389" s="20"/>
      <c r="F389" s="19"/>
    </row>
    <row r="390" spans="1:6" ht="12.75">
      <c r="A390" s="48"/>
      <c r="B390" s="150" t="s">
        <v>194</v>
      </c>
      <c r="C390" s="60"/>
      <c r="D390" s="129"/>
      <c r="E390" s="177"/>
      <c r="F390" s="19"/>
    </row>
    <row r="391" spans="1:6" ht="12.75">
      <c r="A391" s="48"/>
      <c r="B391" s="151"/>
      <c r="C391" s="60"/>
      <c r="D391" s="129"/>
      <c r="E391" s="177"/>
      <c r="F391" s="19"/>
    </row>
    <row r="392" spans="1:6" ht="12.75">
      <c r="A392" s="48"/>
      <c r="B392" s="29" t="s">
        <v>79</v>
      </c>
      <c r="C392" s="60"/>
      <c r="D392" s="129"/>
      <c r="E392" s="177"/>
      <c r="F392" s="19"/>
    </row>
    <row r="393" spans="1:6" ht="52.5">
      <c r="A393" s="48"/>
      <c r="B393" s="29" t="s">
        <v>119</v>
      </c>
      <c r="C393" s="60"/>
      <c r="D393" s="129"/>
      <c r="E393" s="177"/>
      <c r="F393" s="19"/>
    </row>
    <row r="394" spans="1:6" ht="52.5">
      <c r="A394" s="48"/>
      <c r="B394" s="29" t="s">
        <v>117</v>
      </c>
      <c r="C394" s="60"/>
      <c r="D394" s="129"/>
      <c r="E394" s="177"/>
      <c r="F394" s="19"/>
    </row>
    <row r="395" spans="1:6" ht="26.25">
      <c r="A395" s="48"/>
      <c r="B395" s="32" t="s">
        <v>120</v>
      </c>
      <c r="C395" s="60"/>
      <c r="D395" s="129"/>
      <c r="E395" s="177"/>
      <c r="F395" s="19"/>
    </row>
    <row r="396" spans="1:6" ht="52.5">
      <c r="A396" s="48"/>
      <c r="B396" s="30" t="s">
        <v>121</v>
      </c>
      <c r="C396" s="60"/>
      <c r="D396" s="129"/>
      <c r="E396" s="177"/>
      <c r="F396" s="19"/>
    </row>
    <row r="397" spans="1:6" ht="26.25">
      <c r="A397" s="48"/>
      <c r="B397" s="30" t="s">
        <v>122</v>
      </c>
      <c r="C397" s="60"/>
      <c r="D397" s="129"/>
      <c r="E397" s="177"/>
      <c r="F397" s="19"/>
    </row>
    <row r="398" spans="1:6" ht="26.25">
      <c r="A398" s="48"/>
      <c r="B398" s="29" t="s">
        <v>123</v>
      </c>
      <c r="C398" s="60"/>
      <c r="D398" s="129"/>
      <c r="E398" s="177"/>
      <c r="F398" s="19"/>
    </row>
    <row r="399" spans="1:6" ht="26.25">
      <c r="A399" s="48"/>
      <c r="B399" s="29" t="s">
        <v>96</v>
      </c>
      <c r="C399" s="60"/>
      <c r="D399" s="129"/>
      <c r="E399" s="177"/>
      <c r="F399" s="19"/>
    </row>
    <row r="400" spans="1:6" ht="12.75">
      <c r="A400" s="48"/>
      <c r="B400" s="30" t="s">
        <v>83</v>
      </c>
      <c r="C400" s="60"/>
      <c r="D400" s="129"/>
      <c r="E400" s="177"/>
      <c r="F400" s="19"/>
    </row>
    <row r="401" spans="1:6" ht="12.75">
      <c r="A401" s="48"/>
      <c r="B401" s="30" t="s">
        <v>85</v>
      </c>
      <c r="C401" s="60"/>
      <c r="D401" s="129"/>
      <c r="E401" s="177"/>
      <c r="F401" s="19"/>
    </row>
    <row r="402" spans="1:6" ht="26.25">
      <c r="A402" s="48"/>
      <c r="B402" s="30" t="s">
        <v>105</v>
      </c>
      <c r="C402" s="60"/>
      <c r="D402" s="129"/>
      <c r="E402" s="177"/>
      <c r="F402" s="19"/>
    </row>
    <row r="403" spans="1:6" ht="12.75">
      <c r="A403" s="48"/>
      <c r="B403" s="30" t="s">
        <v>118</v>
      </c>
      <c r="C403" s="60"/>
      <c r="D403" s="129"/>
      <c r="E403" s="177"/>
      <c r="F403" s="19"/>
    </row>
    <row r="404" spans="1:6" ht="26.25">
      <c r="A404" s="48"/>
      <c r="B404" s="30" t="s">
        <v>106</v>
      </c>
      <c r="C404" s="60"/>
      <c r="D404" s="129"/>
      <c r="E404" s="177"/>
      <c r="F404" s="19"/>
    </row>
    <row r="405" spans="1:6" ht="26.25">
      <c r="A405" s="48"/>
      <c r="B405" s="29" t="s">
        <v>107</v>
      </c>
      <c r="C405" s="60"/>
      <c r="D405" s="129"/>
      <c r="E405" s="177"/>
      <c r="F405" s="19"/>
    </row>
    <row r="406" spans="1:6" ht="26.25">
      <c r="A406" s="48"/>
      <c r="B406" s="29" t="s">
        <v>108</v>
      </c>
      <c r="C406" s="60"/>
      <c r="D406" s="129"/>
      <c r="E406" s="177"/>
      <c r="F406" s="19"/>
    </row>
    <row r="407" spans="1:6" ht="26.25">
      <c r="A407" s="48"/>
      <c r="B407" s="29" t="s">
        <v>109</v>
      </c>
      <c r="C407" s="60"/>
      <c r="D407" s="129"/>
      <c r="E407" s="177"/>
      <c r="F407" s="19"/>
    </row>
    <row r="408" spans="1:6" ht="12.75">
      <c r="A408" s="48"/>
      <c r="B408" s="29" t="s">
        <v>110</v>
      </c>
      <c r="C408" s="60"/>
      <c r="D408" s="129"/>
      <c r="E408" s="177"/>
      <c r="F408" s="19"/>
    </row>
    <row r="409" spans="1:6" ht="12.75">
      <c r="A409" s="48"/>
      <c r="B409" s="29" t="s">
        <v>111</v>
      </c>
      <c r="C409" s="60"/>
      <c r="D409" s="129"/>
      <c r="E409" s="177"/>
      <c r="F409" s="19"/>
    </row>
    <row r="410" spans="1:6" ht="12.75">
      <c r="A410" s="48"/>
      <c r="B410" s="29" t="s">
        <v>112</v>
      </c>
      <c r="C410" s="60"/>
      <c r="D410" s="129"/>
      <c r="E410" s="177"/>
      <c r="F410" s="19"/>
    </row>
    <row r="411" spans="1:6" ht="12.75">
      <c r="A411" s="48"/>
      <c r="B411" s="29" t="s">
        <v>100</v>
      </c>
      <c r="C411" s="60"/>
      <c r="D411" s="129"/>
      <c r="E411" s="177"/>
      <c r="F411" s="19"/>
    </row>
    <row r="412" spans="1:6" ht="26.25">
      <c r="A412" s="48"/>
      <c r="B412" s="29" t="s">
        <v>113</v>
      </c>
      <c r="C412" s="60"/>
      <c r="D412" s="129"/>
      <c r="E412" s="177"/>
      <c r="F412" s="19"/>
    </row>
    <row r="413" spans="1:6" ht="12.75">
      <c r="A413" s="48"/>
      <c r="B413" s="29" t="s">
        <v>90</v>
      </c>
      <c r="C413" s="60"/>
      <c r="D413" s="129"/>
      <c r="E413" s="177"/>
      <c r="F413" s="19"/>
    </row>
    <row r="414" spans="1:6" ht="12.75">
      <c r="A414" s="48"/>
      <c r="B414" s="29" t="s">
        <v>114</v>
      </c>
      <c r="C414" s="60"/>
      <c r="D414" s="129"/>
      <c r="E414" s="177"/>
      <c r="F414" s="19"/>
    </row>
    <row r="415" spans="1:6" ht="26.25">
      <c r="A415" s="48"/>
      <c r="B415" s="29" t="s">
        <v>91</v>
      </c>
      <c r="C415" s="60"/>
      <c r="D415" s="129"/>
      <c r="E415" s="177"/>
      <c r="F415" s="19"/>
    </row>
    <row r="416" spans="1:6" ht="26.25">
      <c r="A416" s="48"/>
      <c r="B416" s="29" t="s">
        <v>115</v>
      </c>
      <c r="C416" s="60"/>
      <c r="D416" s="129"/>
      <c r="E416" s="177"/>
      <c r="F416" s="19"/>
    </row>
    <row r="417" spans="1:6" ht="26.25">
      <c r="A417" s="48"/>
      <c r="B417" s="29" t="s">
        <v>116</v>
      </c>
      <c r="C417" s="60"/>
      <c r="D417" s="129"/>
      <c r="E417" s="177"/>
      <c r="F417" s="19"/>
    </row>
    <row r="418" spans="1:6" ht="26.25">
      <c r="A418" s="48"/>
      <c r="B418" s="29" t="s">
        <v>94</v>
      </c>
      <c r="C418" s="60"/>
      <c r="D418" s="129"/>
      <c r="E418" s="177"/>
      <c r="F418" s="19"/>
    </row>
    <row r="419" spans="1:6" ht="12.75">
      <c r="A419" s="48"/>
      <c r="B419" s="29" t="s">
        <v>104</v>
      </c>
      <c r="C419" s="60"/>
      <c r="D419" s="129"/>
      <c r="E419" s="177"/>
      <c r="F419" s="19"/>
    </row>
    <row r="420" spans="1:6" ht="78.75">
      <c r="A420" s="48"/>
      <c r="B420" s="31" t="s">
        <v>95</v>
      </c>
      <c r="C420" s="60"/>
      <c r="D420" s="129"/>
      <c r="E420" s="177"/>
      <c r="F420" s="19"/>
    </row>
    <row r="421" spans="1:6" ht="12.75">
      <c r="A421" s="48"/>
      <c r="B421" s="151"/>
      <c r="C421" s="60"/>
      <c r="D421" s="129"/>
      <c r="E421" s="177"/>
      <c r="F421" s="19"/>
    </row>
    <row r="422" spans="1:6" ht="78.75">
      <c r="A422" s="152" t="s">
        <v>6</v>
      </c>
      <c r="B422" s="104" t="s">
        <v>319</v>
      </c>
      <c r="C422" s="48" t="s">
        <v>17</v>
      </c>
      <c r="D422" s="153">
        <v>18</v>
      </c>
      <c r="E422" s="178"/>
      <c r="F422" s="320">
        <f>D422*E422</f>
        <v>0</v>
      </c>
    </row>
    <row r="423" spans="1:6" ht="12.75">
      <c r="A423" s="48"/>
      <c r="B423" s="151"/>
      <c r="C423" s="60"/>
      <c r="D423" s="154"/>
      <c r="E423" s="178"/>
      <c r="F423" s="26"/>
    </row>
    <row r="424" spans="1:6" ht="78.75">
      <c r="A424" s="152" t="s">
        <v>7</v>
      </c>
      <c r="B424" s="104" t="s">
        <v>306</v>
      </c>
      <c r="C424" s="48" t="s">
        <v>17</v>
      </c>
      <c r="D424" s="153">
        <v>2</v>
      </c>
      <c r="E424" s="178"/>
      <c r="F424" s="320">
        <f>D424*E424</f>
        <v>0</v>
      </c>
    </row>
    <row r="425" spans="1:6" ht="12.75">
      <c r="A425" s="48"/>
      <c r="B425" s="151"/>
      <c r="C425" s="60"/>
      <c r="D425" s="154"/>
      <c r="E425" s="178"/>
      <c r="F425" s="26"/>
    </row>
    <row r="426" spans="1:6" ht="39">
      <c r="A426" s="152" t="s">
        <v>8</v>
      </c>
      <c r="B426" s="155" t="s">
        <v>320</v>
      </c>
      <c r="C426" s="48" t="s">
        <v>310</v>
      </c>
      <c r="D426" s="153">
        <v>35.99</v>
      </c>
      <c r="E426" s="178"/>
      <c r="F426" s="320">
        <f>D426*E426</f>
        <v>0</v>
      </c>
    </row>
    <row r="427" spans="1:6" ht="12.75">
      <c r="A427" s="152"/>
      <c r="B427" s="155"/>
      <c r="C427" s="48"/>
      <c r="D427" s="153"/>
      <c r="E427" s="178"/>
      <c r="F427" s="26"/>
    </row>
    <row r="428" spans="1:6" ht="105">
      <c r="A428" s="152" t="s">
        <v>9</v>
      </c>
      <c r="B428" s="155" t="s">
        <v>321</v>
      </c>
      <c r="C428" s="48" t="s">
        <v>310</v>
      </c>
      <c r="D428" s="153">
        <v>5</v>
      </c>
      <c r="E428" s="178"/>
      <c r="F428" s="320">
        <f>D428*E428</f>
        <v>0</v>
      </c>
    </row>
    <row r="429" spans="1:6" ht="12.75">
      <c r="A429" s="48"/>
      <c r="B429" s="151"/>
      <c r="C429" s="60"/>
      <c r="D429" s="154"/>
      <c r="E429" s="178"/>
      <c r="F429" s="26"/>
    </row>
    <row r="430" spans="1:6" ht="78.75">
      <c r="A430" s="152" t="s">
        <v>10</v>
      </c>
      <c r="B430" s="155" t="s">
        <v>254</v>
      </c>
      <c r="C430" s="48" t="s">
        <v>17</v>
      </c>
      <c r="D430" s="153">
        <v>3</v>
      </c>
      <c r="E430" s="178"/>
      <c r="F430" s="320">
        <f>D430*E430</f>
        <v>0</v>
      </c>
    </row>
    <row r="431" spans="1:6" ht="12.75">
      <c r="A431" s="48"/>
      <c r="B431" s="151"/>
      <c r="C431" s="60"/>
      <c r="D431" s="154"/>
      <c r="E431" s="178"/>
      <c r="F431" s="26"/>
    </row>
    <row r="432" spans="1:6" ht="78.75">
      <c r="A432" s="152" t="s">
        <v>11</v>
      </c>
      <c r="B432" s="155" t="s">
        <v>307</v>
      </c>
      <c r="C432" s="48" t="s">
        <v>17</v>
      </c>
      <c r="D432" s="153">
        <v>10</v>
      </c>
      <c r="E432" s="178"/>
      <c r="F432" s="320">
        <f>D432*E432</f>
        <v>0</v>
      </c>
    </row>
    <row r="433" spans="1:6" ht="12.75">
      <c r="A433" s="152"/>
      <c r="B433" s="155"/>
      <c r="C433" s="48"/>
      <c r="D433" s="153"/>
      <c r="E433" s="178"/>
      <c r="F433" s="26"/>
    </row>
    <row r="434" spans="1:6" ht="105">
      <c r="A434" s="152" t="s">
        <v>12</v>
      </c>
      <c r="B434" s="35" t="s">
        <v>295</v>
      </c>
      <c r="C434" s="48" t="s">
        <v>17</v>
      </c>
      <c r="D434" s="153">
        <v>1</v>
      </c>
      <c r="E434" s="178"/>
      <c r="F434" s="320">
        <f>D434*E434</f>
        <v>0</v>
      </c>
    </row>
    <row r="435" spans="1:6" ht="12.75">
      <c r="A435" s="152"/>
      <c r="B435" s="155"/>
      <c r="C435" s="48"/>
      <c r="D435" s="153"/>
      <c r="E435" s="178"/>
      <c r="F435" s="26"/>
    </row>
    <row r="436" spans="1:6" ht="105">
      <c r="A436" s="152" t="s">
        <v>13</v>
      </c>
      <c r="B436" s="35" t="s">
        <v>308</v>
      </c>
      <c r="C436" s="48" t="s">
        <v>17</v>
      </c>
      <c r="D436" s="153">
        <v>1</v>
      </c>
      <c r="E436" s="178"/>
      <c r="F436" s="320">
        <f>D436*E436</f>
        <v>0</v>
      </c>
    </row>
    <row r="437" spans="1:6" ht="12.75">
      <c r="A437" s="152"/>
      <c r="B437" s="35"/>
      <c r="C437" s="48"/>
      <c r="D437" s="153"/>
      <c r="E437" s="178"/>
      <c r="F437" s="26"/>
    </row>
    <row r="438" spans="1:6" ht="105">
      <c r="A438" s="152" t="s">
        <v>14</v>
      </c>
      <c r="B438" s="35" t="s">
        <v>323</v>
      </c>
      <c r="C438" s="48" t="s">
        <v>17</v>
      </c>
      <c r="D438" s="153">
        <v>1</v>
      </c>
      <c r="E438" s="178"/>
      <c r="F438" s="320">
        <f>D438*E438</f>
        <v>0</v>
      </c>
    </row>
    <row r="439" spans="1:6" ht="12.75">
      <c r="A439" s="91"/>
      <c r="B439" s="107"/>
      <c r="C439" s="87"/>
      <c r="D439" s="106"/>
      <c r="E439" s="27"/>
      <c r="F439" s="26"/>
    </row>
    <row r="440" spans="1:6" ht="13.5">
      <c r="A440" s="156"/>
      <c r="B440" s="332" t="s">
        <v>51</v>
      </c>
      <c r="C440" s="157"/>
      <c r="D440" s="158"/>
      <c r="E440" s="36"/>
      <c r="F440" s="333">
        <f>SUM(F422:F439)</f>
        <v>0</v>
      </c>
    </row>
    <row r="441" spans="1:6" ht="12.75">
      <c r="A441" s="91"/>
      <c r="B441" s="107"/>
      <c r="C441" s="87"/>
      <c r="D441" s="87"/>
      <c r="E441" s="20"/>
      <c r="F441" s="19"/>
    </row>
  </sheetData>
  <sheetProtection password="FB54" sheet="1" formatCells="0" formatColumns="0" insertColumns="0" insertRows="0" deleteColumns="0" deleteRows="0"/>
  <printOptions/>
  <pageMargins left="0.6692913385826772" right="0.15748031496062992" top="0.7480314960629921" bottom="0.4330708661417323" header="0.1968503937007874" footer="0.11811023622047245"/>
  <pageSetup horizontalDpi="600" verticalDpi="600" orientation="portrait" paperSize="9" scale="90" r:id="rId1"/>
  <headerFooter alignWithMargins="0">
    <oddFooter>&amp;L&amp;"Arial Narrow,Navadno"&amp;9&amp;A&amp;R&amp;"Arial Narrow,Navadno"&amp;9stran &amp;P</oddFooter>
  </headerFooter>
  <rowBreaks count="9" manualBreakCount="9">
    <brk id="45" max="5" man="1"/>
    <brk id="71" max="5" man="1"/>
    <brk id="120" max="5" man="1"/>
    <brk id="201" max="5" man="1"/>
    <brk id="248" max="5" man="1"/>
    <brk id="277" max="5" man="1"/>
    <brk id="320" max="5" man="1"/>
    <brk id="387" max="5" man="1"/>
    <brk id="421" max="5" man="1"/>
  </rowBreaks>
</worksheet>
</file>

<file path=xl/worksheets/sheet2.xml><?xml version="1.0" encoding="utf-8"?>
<worksheet xmlns="http://schemas.openxmlformats.org/spreadsheetml/2006/main" xmlns:r="http://schemas.openxmlformats.org/officeDocument/2006/relationships">
  <dimension ref="A1:F117"/>
  <sheetViews>
    <sheetView view="pageBreakPreview" zoomScale="115" zoomScaleSheetLayoutView="115" zoomScalePageLayoutView="0" workbookViewId="0" topLeftCell="A115">
      <selection activeCell="D111" sqref="D111"/>
    </sheetView>
  </sheetViews>
  <sheetFormatPr defaultColWidth="10.59765625" defaultRowHeight="14.25"/>
  <cols>
    <col min="1" max="1" width="5.69921875" style="234" customWidth="1"/>
    <col min="2" max="2" width="46.19921875" style="234" customWidth="1"/>
    <col min="3" max="3" width="5.59765625" style="235" customWidth="1"/>
    <col min="4" max="4" width="9.09765625" style="235" customWidth="1"/>
    <col min="5" max="5" width="9.69921875" style="6" customWidth="1"/>
    <col min="6" max="6" width="10.19921875" style="7" customWidth="1"/>
    <col min="7" max="8" width="10.59765625" style="2" customWidth="1"/>
    <col min="9" max="9" width="42.5" style="2" customWidth="1"/>
    <col min="10" max="16384" width="10.59765625" style="2" customWidth="1"/>
  </cols>
  <sheetData>
    <row r="1" spans="1:6" ht="12.75">
      <c r="A1" s="189" t="s">
        <v>18</v>
      </c>
      <c r="B1" s="190" t="s">
        <v>19</v>
      </c>
      <c r="C1" s="189" t="s">
        <v>20</v>
      </c>
      <c r="D1" s="191" t="s">
        <v>21</v>
      </c>
      <c r="E1" s="250" t="s">
        <v>22</v>
      </c>
      <c r="F1" s="251" t="s">
        <v>23</v>
      </c>
    </row>
    <row r="2" spans="1:6" ht="12.75">
      <c r="A2" s="192"/>
      <c r="B2" s="193"/>
      <c r="C2" s="194"/>
      <c r="D2" s="195"/>
      <c r="E2" s="252"/>
      <c r="F2" s="253"/>
    </row>
    <row r="3" spans="1:6" ht="12.75">
      <c r="A3" s="196"/>
      <c r="B3" s="197"/>
      <c r="C3" s="198"/>
      <c r="D3" s="199"/>
      <c r="E3" s="254"/>
      <c r="F3" s="254"/>
    </row>
    <row r="4" spans="1:6" ht="12.75">
      <c r="A4" s="200" t="s">
        <v>24</v>
      </c>
      <c r="B4" s="201" t="s">
        <v>204</v>
      </c>
      <c r="C4" s="202"/>
      <c r="D4" s="203"/>
      <c r="E4" s="254"/>
      <c r="F4" s="254"/>
    </row>
    <row r="5" spans="1:6" ht="12.75">
      <c r="A5" s="204"/>
      <c r="B5" s="201" t="s">
        <v>205</v>
      </c>
      <c r="C5" s="202"/>
      <c r="D5" s="203"/>
      <c r="E5" s="254"/>
      <c r="F5" s="254"/>
    </row>
    <row r="6" spans="1:6" ht="12.75">
      <c r="A6" s="204"/>
      <c r="B6" s="201" t="s">
        <v>206</v>
      </c>
      <c r="C6" s="202"/>
      <c r="D6" s="203"/>
      <c r="E6" s="254"/>
      <c r="F6" s="254"/>
    </row>
    <row r="7" spans="1:6" ht="12.75">
      <c r="A7" s="204"/>
      <c r="B7" s="201"/>
      <c r="C7" s="202"/>
      <c r="D7" s="203"/>
      <c r="E7" s="254"/>
      <c r="F7" s="254"/>
    </row>
    <row r="8" spans="1:6" ht="12.75">
      <c r="A8" s="204" t="s">
        <v>265</v>
      </c>
      <c r="B8" s="201" t="s">
        <v>284</v>
      </c>
      <c r="C8" s="202"/>
      <c r="D8" s="205"/>
      <c r="E8" s="254"/>
      <c r="F8" s="254"/>
    </row>
    <row r="9" spans="1:6" ht="12.75">
      <c r="A9" s="204"/>
      <c r="B9" s="136"/>
      <c r="C9" s="202"/>
      <c r="D9" s="205"/>
      <c r="E9" s="254"/>
      <c r="F9" s="254"/>
    </row>
    <row r="10" spans="1:6" ht="12.75">
      <c r="A10" s="204"/>
      <c r="B10" s="136"/>
      <c r="C10" s="202"/>
      <c r="D10" s="205"/>
      <c r="E10" s="254"/>
      <c r="F10" s="254"/>
    </row>
    <row r="11" spans="1:6" ht="12.75">
      <c r="A11" s="204"/>
      <c r="B11" s="136"/>
      <c r="C11" s="202"/>
      <c r="D11" s="205"/>
      <c r="E11" s="254"/>
      <c r="F11" s="254"/>
    </row>
    <row r="12" spans="1:6" ht="12.75">
      <c r="A12" s="204"/>
      <c r="B12" s="136"/>
      <c r="C12" s="202"/>
      <c r="D12" s="205"/>
      <c r="E12" s="254"/>
      <c r="F12" s="254"/>
    </row>
    <row r="13" spans="1:6" ht="12.75">
      <c r="A13" s="206"/>
      <c r="B13" s="201" t="s">
        <v>25</v>
      </c>
      <c r="C13" s="207"/>
      <c r="D13" s="199"/>
      <c r="E13" s="255"/>
      <c r="F13" s="256"/>
    </row>
    <row r="14" spans="1:6" ht="12.75">
      <c r="A14" s="206"/>
      <c r="B14" s="201"/>
      <c r="C14" s="207"/>
      <c r="D14" s="199"/>
      <c r="E14" s="255"/>
      <c r="F14" s="256"/>
    </row>
    <row r="15" spans="1:6" ht="12.75">
      <c r="A15" s="206" t="s">
        <v>5</v>
      </c>
      <c r="B15" s="201" t="s">
        <v>26</v>
      </c>
      <c r="C15" s="207"/>
      <c r="D15" s="199"/>
      <c r="E15" s="255"/>
      <c r="F15" s="257">
        <v>0</v>
      </c>
    </row>
    <row r="16" spans="1:6" ht="13.5" thickBot="1">
      <c r="A16" s="208" t="s">
        <v>4</v>
      </c>
      <c r="B16" s="209" t="s">
        <v>27</v>
      </c>
      <c r="C16" s="210"/>
      <c r="D16" s="211"/>
      <c r="E16" s="258"/>
      <c r="F16" s="259">
        <f>F116</f>
        <v>0</v>
      </c>
    </row>
    <row r="17" spans="1:6" ht="12.75">
      <c r="A17" s="206"/>
      <c r="B17" s="201" t="s">
        <v>28</v>
      </c>
      <c r="C17" s="207"/>
      <c r="D17" s="199"/>
      <c r="E17" s="255"/>
      <c r="F17" s="257">
        <f>F16</f>
        <v>0</v>
      </c>
    </row>
    <row r="18" spans="1:6" ht="13.5" thickBot="1">
      <c r="A18" s="212"/>
      <c r="B18" s="209" t="s">
        <v>325</v>
      </c>
      <c r="C18" s="210"/>
      <c r="D18" s="211"/>
      <c r="E18" s="258"/>
      <c r="F18" s="259">
        <f>F17*0.05</f>
        <v>0</v>
      </c>
    </row>
    <row r="19" spans="1:6" ht="12.75">
      <c r="A19" s="212"/>
      <c r="B19" s="201" t="s">
        <v>29</v>
      </c>
      <c r="C19" s="207"/>
      <c r="D19" s="199"/>
      <c r="E19" s="255"/>
      <c r="F19" s="257">
        <f>SUM(F17+F18)</f>
        <v>0</v>
      </c>
    </row>
    <row r="20" spans="1:6" ht="13.5" thickBot="1">
      <c r="A20" s="212"/>
      <c r="B20" s="201" t="s">
        <v>48</v>
      </c>
      <c r="C20" s="207"/>
      <c r="D20" s="199"/>
      <c r="E20" s="255"/>
      <c r="F20" s="257">
        <f>F19*0.22</f>
        <v>0</v>
      </c>
    </row>
    <row r="21" spans="1:6" ht="13.5" thickBot="1">
      <c r="A21" s="212"/>
      <c r="B21" s="213" t="s">
        <v>37</v>
      </c>
      <c r="C21" s="214"/>
      <c r="D21" s="215"/>
      <c r="E21" s="260"/>
      <c r="F21" s="261">
        <f>SUM(F19+F20)</f>
        <v>0</v>
      </c>
    </row>
    <row r="22" spans="1:6" ht="12.75">
      <c r="A22" s="204"/>
      <c r="B22" s="136"/>
      <c r="C22" s="202"/>
      <c r="D22" s="205"/>
      <c r="E22" s="254"/>
      <c r="F22" s="254"/>
    </row>
    <row r="23" spans="1:6" ht="12.75">
      <c r="A23" s="204"/>
      <c r="B23" s="136"/>
      <c r="C23" s="202"/>
      <c r="D23" s="205"/>
      <c r="E23" s="254"/>
      <c r="F23" s="254"/>
    </row>
    <row r="24" spans="1:6" ht="12.75">
      <c r="A24" s="204"/>
      <c r="B24" s="136"/>
      <c r="C24" s="202"/>
      <c r="D24" s="205"/>
      <c r="E24" s="254"/>
      <c r="F24" s="254"/>
    </row>
    <row r="25" spans="1:6" ht="12.75">
      <c r="A25" s="204"/>
      <c r="B25" s="136"/>
      <c r="C25" s="202"/>
      <c r="D25" s="205"/>
      <c r="E25" s="254"/>
      <c r="F25" s="254"/>
    </row>
    <row r="26" spans="1:6" ht="12.75">
      <c r="A26" s="204"/>
      <c r="B26" s="136"/>
      <c r="C26" s="202"/>
      <c r="D26" s="205"/>
      <c r="E26" s="254"/>
      <c r="F26" s="254"/>
    </row>
    <row r="27" spans="1:6" ht="12.75">
      <c r="A27" s="204"/>
      <c r="B27" s="136"/>
      <c r="C27" s="202"/>
      <c r="D27" s="205"/>
      <c r="E27" s="254"/>
      <c r="F27" s="254"/>
    </row>
    <row r="28" spans="1:6" ht="12.75">
      <c r="A28" s="204"/>
      <c r="B28" s="136"/>
      <c r="C28" s="202"/>
      <c r="D28" s="205"/>
      <c r="E28" s="254"/>
      <c r="F28" s="254"/>
    </row>
    <row r="29" spans="1:6" ht="12.75">
      <c r="A29" s="204"/>
      <c r="B29" s="216"/>
      <c r="C29" s="203"/>
      <c r="D29" s="217"/>
      <c r="E29" s="262"/>
      <c r="F29" s="254"/>
    </row>
    <row r="30" spans="1:6" ht="12.75">
      <c r="A30" s="204"/>
      <c r="B30" s="216" t="s">
        <v>34</v>
      </c>
      <c r="C30" s="217"/>
      <c r="D30" s="217"/>
      <c r="E30" s="262"/>
      <c r="F30" s="254"/>
    </row>
    <row r="31" spans="1:6" ht="12.75">
      <c r="A31" s="204"/>
      <c r="B31" s="216"/>
      <c r="C31" s="217"/>
      <c r="D31" s="217"/>
      <c r="E31" s="262"/>
      <c r="F31" s="254"/>
    </row>
    <row r="32" spans="1:6" ht="12.75">
      <c r="A32" s="204" t="s">
        <v>35</v>
      </c>
      <c r="B32" s="216" t="s">
        <v>125</v>
      </c>
      <c r="C32" s="217"/>
      <c r="D32" s="217"/>
      <c r="E32" s="262"/>
      <c r="F32" s="263"/>
    </row>
    <row r="33" spans="1:6" ht="12.75">
      <c r="A33" s="204" t="s">
        <v>262</v>
      </c>
      <c r="B33" s="216" t="s">
        <v>263</v>
      </c>
      <c r="C33" s="217"/>
      <c r="D33" s="217"/>
      <c r="E33" s="262"/>
      <c r="F33" s="263"/>
    </row>
    <row r="34" spans="1:6" ht="13.5" thickBot="1">
      <c r="A34" s="218"/>
      <c r="B34" s="219" t="s">
        <v>36</v>
      </c>
      <c r="C34" s="220"/>
      <c r="D34" s="220"/>
      <c r="E34" s="264"/>
      <c r="F34" s="264"/>
    </row>
    <row r="35" spans="1:6" ht="13.5" thickTop="1">
      <c r="A35" s="221"/>
      <c r="B35" s="222"/>
      <c r="C35" s="223"/>
      <c r="D35" s="223"/>
      <c r="E35" s="265"/>
      <c r="F35" s="265"/>
    </row>
    <row r="36" spans="1:6" ht="12.75">
      <c r="A36" s="221"/>
      <c r="B36" s="222"/>
      <c r="C36" s="223"/>
      <c r="D36" s="223"/>
      <c r="E36" s="265"/>
      <c r="F36" s="265"/>
    </row>
    <row r="37" spans="1:6" ht="12.75">
      <c r="A37" s="224"/>
      <c r="B37" s="225" t="s">
        <v>53</v>
      </c>
      <c r="C37" s="226"/>
      <c r="D37" s="225"/>
      <c r="E37" s="266"/>
      <c r="F37" s="3"/>
    </row>
    <row r="38" spans="1:6" ht="118.5">
      <c r="A38" s="224"/>
      <c r="B38" s="227" t="s">
        <v>54</v>
      </c>
      <c r="C38" s="227"/>
      <c r="D38" s="227"/>
      <c r="E38" s="267"/>
      <c r="F38" s="3"/>
    </row>
    <row r="39" spans="1:6" ht="66">
      <c r="A39" s="228"/>
      <c r="B39" s="229" t="s">
        <v>55</v>
      </c>
      <c r="C39" s="229"/>
      <c r="D39" s="229"/>
      <c r="E39" s="268"/>
      <c r="F39" s="3"/>
    </row>
    <row r="40" spans="1:6" ht="78.75">
      <c r="A40" s="228"/>
      <c r="B40" s="229" t="s">
        <v>56</v>
      </c>
      <c r="C40" s="229"/>
      <c r="D40" s="229"/>
      <c r="E40" s="268"/>
      <c r="F40" s="3"/>
    </row>
    <row r="41" spans="1:6" ht="78.75">
      <c r="A41" s="228"/>
      <c r="B41" s="227" t="s">
        <v>57</v>
      </c>
      <c r="C41" s="227"/>
      <c r="D41" s="227"/>
      <c r="E41" s="267"/>
      <c r="F41" s="3"/>
    </row>
    <row r="42" spans="1:6" ht="39">
      <c r="A42" s="228"/>
      <c r="B42" s="230" t="s">
        <v>286</v>
      </c>
      <c r="C42" s="227"/>
      <c r="D42" s="227"/>
      <c r="E42" s="267"/>
      <c r="F42" s="3"/>
    </row>
    <row r="43" spans="1:6" ht="14.25" customHeight="1">
      <c r="A43" s="231"/>
      <c r="B43" s="229" t="s">
        <v>58</v>
      </c>
      <c r="C43" s="226"/>
      <c r="D43" s="229"/>
      <c r="E43" s="268"/>
      <c r="F43" s="3"/>
    </row>
    <row r="44" spans="1:6" ht="26.25">
      <c r="A44" s="228"/>
      <c r="B44" s="229" t="s">
        <v>59</v>
      </c>
      <c r="C44" s="232"/>
      <c r="D44" s="233"/>
      <c r="E44" s="1"/>
      <c r="F44" s="3"/>
    </row>
    <row r="45" spans="1:6" ht="14.25" customHeight="1">
      <c r="A45" s="228"/>
      <c r="B45" s="229" t="s">
        <v>60</v>
      </c>
      <c r="C45" s="232"/>
      <c r="D45" s="233"/>
      <c r="E45" s="1"/>
      <c r="F45" s="3"/>
    </row>
    <row r="46" spans="1:6" ht="13.5" customHeight="1">
      <c r="A46" s="231"/>
      <c r="B46" s="229" t="s">
        <v>61</v>
      </c>
      <c r="C46" s="232"/>
      <c r="D46" s="233"/>
      <c r="E46" s="1"/>
      <c r="F46" s="3"/>
    </row>
    <row r="47" spans="1:6" ht="16.5" customHeight="1">
      <c r="A47" s="231"/>
      <c r="B47" s="229" t="s">
        <v>62</v>
      </c>
      <c r="C47" s="232"/>
      <c r="D47" s="233"/>
      <c r="E47" s="1"/>
      <c r="F47" s="3"/>
    </row>
    <row r="48" spans="1:6" ht="27.75" customHeight="1">
      <c r="A48" s="231"/>
      <c r="B48" s="229" t="s">
        <v>63</v>
      </c>
      <c r="C48" s="232"/>
      <c r="D48" s="233"/>
      <c r="E48" s="1"/>
      <c r="F48" s="3"/>
    </row>
    <row r="49" spans="1:6" ht="26.25">
      <c r="A49" s="231"/>
      <c r="B49" s="229" t="s">
        <v>64</v>
      </c>
      <c r="C49" s="232"/>
      <c r="D49" s="233"/>
      <c r="E49" s="1"/>
      <c r="F49" s="3"/>
    </row>
    <row r="50" spans="1:6" ht="12.75" customHeight="1">
      <c r="A50" s="231"/>
      <c r="B50" s="229" t="s">
        <v>65</v>
      </c>
      <c r="C50" s="232"/>
      <c r="D50" s="233"/>
      <c r="E50" s="1"/>
      <c r="F50" s="3"/>
    </row>
    <row r="51" spans="1:6" ht="28.5" customHeight="1">
      <c r="A51" s="231"/>
      <c r="B51" s="229" t="s">
        <v>66</v>
      </c>
      <c r="C51" s="232"/>
      <c r="D51" s="233"/>
      <c r="E51" s="1"/>
      <c r="F51" s="3"/>
    </row>
    <row r="52" spans="1:6" ht="27" customHeight="1">
      <c r="A52" s="231"/>
      <c r="B52" s="229" t="s">
        <v>67</v>
      </c>
      <c r="C52" s="232"/>
      <c r="D52" s="233"/>
      <c r="E52" s="1"/>
      <c r="F52" s="3"/>
    </row>
    <row r="53" spans="1:6" ht="27" customHeight="1">
      <c r="A53" s="231"/>
      <c r="B53" s="229" t="s">
        <v>68</v>
      </c>
      <c r="C53" s="232"/>
      <c r="D53" s="233"/>
      <c r="E53" s="1"/>
      <c r="F53" s="3"/>
    </row>
    <row r="54" spans="1:6" ht="15.75" customHeight="1">
      <c r="A54" s="231"/>
      <c r="B54" s="229" t="s">
        <v>69</v>
      </c>
      <c r="C54" s="232"/>
      <c r="D54" s="233"/>
      <c r="E54" s="1"/>
      <c r="F54" s="3"/>
    </row>
    <row r="55" spans="1:6" ht="27.75" customHeight="1">
      <c r="A55" s="231"/>
      <c r="B55" s="229" t="s">
        <v>70</v>
      </c>
      <c r="C55" s="232"/>
      <c r="D55" s="233"/>
      <c r="E55" s="1"/>
      <c r="F55" s="3"/>
    </row>
    <row r="56" spans="1:6" ht="40.5" customHeight="1">
      <c r="A56" s="231"/>
      <c r="B56" s="229" t="s">
        <v>71</v>
      </c>
      <c r="C56" s="232"/>
      <c r="D56" s="233"/>
      <c r="E56" s="1"/>
      <c r="F56" s="3"/>
    </row>
    <row r="57" spans="1:6" ht="12.75">
      <c r="A57" s="231"/>
      <c r="B57" s="234" t="s">
        <v>72</v>
      </c>
      <c r="C57" s="232"/>
      <c r="D57" s="233"/>
      <c r="E57" s="1"/>
      <c r="F57" s="3"/>
    </row>
    <row r="58" spans="1:6" ht="12.75">
      <c r="A58" s="231"/>
      <c r="B58" s="234" t="s">
        <v>73</v>
      </c>
      <c r="C58" s="232"/>
      <c r="D58" s="233"/>
      <c r="E58" s="1"/>
      <c r="F58" s="3"/>
    </row>
    <row r="59" spans="1:6" ht="12.75">
      <c r="A59" s="231"/>
      <c r="B59" s="234" t="s">
        <v>74</v>
      </c>
      <c r="C59" s="232"/>
      <c r="D59" s="233"/>
      <c r="E59" s="1"/>
      <c r="F59" s="3"/>
    </row>
    <row r="60" spans="1:6" ht="26.25">
      <c r="A60" s="231"/>
      <c r="B60" s="234" t="s">
        <v>75</v>
      </c>
      <c r="C60" s="232"/>
      <c r="D60" s="233"/>
      <c r="E60" s="1"/>
      <c r="F60" s="3"/>
    </row>
    <row r="61" spans="1:6" ht="26.25">
      <c r="A61" s="231"/>
      <c r="B61" s="234" t="s">
        <v>76</v>
      </c>
      <c r="C61" s="232"/>
      <c r="D61" s="233"/>
      <c r="E61" s="1"/>
      <c r="F61" s="3"/>
    </row>
    <row r="62" spans="1:6" ht="39">
      <c r="A62" s="231"/>
      <c r="B62" s="89" t="s">
        <v>266</v>
      </c>
      <c r="D62" s="233"/>
      <c r="E62" s="1"/>
      <c r="F62" s="3"/>
    </row>
    <row r="63" spans="1:6" ht="12.75">
      <c r="A63" s="236"/>
      <c r="B63" s="237" t="s">
        <v>43</v>
      </c>
      <c r="C63" s="233"/>
      <c r="D63" s="233"/>
      <c r="E63" s="1"/>
      <c r="F63" s="3"/>
    </row>
    <row r="64" spans="1:6" ht="12.75">
      <c r="A64" s="236"/>
      <c r="B64" s="237"/>
      <c r="C64" s="233"/>
      <c r="D64" s="233"/>
      <c r="E64" s="1"/>
      <c r="F64" s="3"/>
    </row>
    <row r="65" spans="1:6" ht="12.75">
      <c r="A65" s="196"/>
      <c r="B65" s="238" t="s">
        <v>194</v>
      </c>
      <c r="C65" s="207"/>
      <c r="D65" s="239"/>
      <c r="E65" s="269"/>
      <c r="F65" s="3"/>
    </row>
    <row r="66" spans="1:6" ht="12.75">
      <c r="A66" s="196"/>
      <c r="B66" s="240"/>
      <c r="C66" s="207"/>
      <c r="D66" s="239"/>
      <c r="E66" s="269"/>
      <c r="F66" s="3"/>
    </row>
    <row r="67" spans="1:6" ht="12.75">
      <c r="A67" s="196"/>
      <c r="B67" s="14" t="s">
        <v>79</v>
      </c>
      <c r="C67" s="207"/>
      <c r="D67" s="239"/>
      <c r="E67" s="269"/>
      <c r="F67" s="3"/>
    </row>
    <row r="68" spans="1:6" ht="52.5">
      <c r="A68" s="196"/>
      <c r="B68" s="14" t="s">
        <v>119</v>
      </c>
      <c r="C68" s="207"/>
      <c r="D68" s="239"/>
      <c r="E68" s="269"/>
      <c r="F68" s="3"/>
    </row>
    <row r="69" spans="1:6" ht="52.5">
      <c r="A69" s="196"/>
      <c r="B69" s="14" t="s">
        <v>117</v>
      </c>
      <c r="C69" s="207"/>
      <c r="D69" s="239"/>
      <c r="E69" s="269"/>
      <c r="F69" s="3"/>
    </row>
    <row r="70" spans="1:6" ht="26.25">
      <c r="A70" s="196"/>
      <c r="B70" s="15" t="s">
        <v>120</v>
      </c>
      <c r="C70" s="207"/>
      <c r="D70" s="239"/>
      <c r="E70" s="269"/>
      <c r="F70" s="3"/>
    </row>
    <row r="71" spans="1:6" ht="52.5">
      <c r="A71" s="196"/>
      <c r="B71" s="16" t="s">
        <v>121</v>
      </c>
      <c r="C71" s="207"/>
      <c r="D71" s="239"/>
      <c r="E71" s="269"/>
      <c r="F71" s="3"/>
    </row>
    <row r="72" spans="1:6" ht="26.25">
      <c r="A72" s="196"/>
      <c r="B72" s="16" t="s">
        <v>122</v>
      </c>
      <c r="C72" s="207"/>
      <c r="D72" s="239"/>
      <c r="E72" s="269"/>
      <c r="F72" s="3"/>
    </row>
    <row r="73" spans="1:6" ht="26.25">
      <c r="A73" s="196"/>
      <c r="B73" s="14" t="s">
        <v>123</v>
      </c>
      <c r="C73" s="207"/>
      <c r="D73" s="239"/>
      <c r="E73" s="269"/>
      <c r="F73" s="3"/>
    </row>
    <row r="74" spans="1:6" ht="26.25">
      <c r="A74" s="196"/>
      <c r="B74" s="14" t="s">
        <v>96</v>
      </c>
      <c r="C74" s="207"/>
      <c r="D74" s="239"/>
      <c r="E74" s="269"/>
      <c r="F74" s="3"/>
    </row>
    <row r="75" spans="1:6" ht="12.75">
      <c r="A75" s="196"/>
      <c r="B75" s="16" t="s">
        <v>83</v>
      </c>
      <c r="C75" s="207"/>
      <c r="D75" s="239"/>
      <c r="E75" s="269"/>
      <c r="F75" s="3"/>
    </row>
    <row r="76" spans="1:6" ht="12.75">
      <c r="A76" s="196"/>
      <c r="B76" s="16" t="s">
        <v>85</v>
      </c>
      <c r="C76" s="207"/>
      <c r="D76" s="239"/>
      <c r="E76" s="269"/>
      <c r="F76" s="3"/>
    </row>
    <row r="77" spans="1:6" ht="26.25">
      <c r="A77" s="196"/>
      <c r="B77" s="16" t="s">
        <v>105</v>
      </c>
      <c r="C77" s="207"/>
      <c r="D77" s="239"/>
      <c r="E77" s="269"/>
      <c r="F77" s="3"/>
    </row>
    <row r="78" spans="1:6" ht="12.75">
      <c r="A78" s="196"/>
      <c r="B78" s="16" t="s">
        <v>118</v>
      </c>
      <c r="C78" s="207"/>
      <c r="D78" s="239"/>
      <c r="E78" s="269"/>
      <c r="F78" s="3"/>
    </row>
    <row r="79" spans="1:6" ht="26.25">
      <c r="A79" s="196"/>
      <c r="B79" s="16" t="s">
        <v>106</v>
      </c>
      <c r="C79" s="207"/>
      <c r="D79" s="239"/>
      <c r="E79" s="269"/>
      <c r="F79" s="3"/>
    </row>
    <row r="80" spans="1:6" ht="26.25">
      <c r="A80" s="196"/>
      <c r="B80" s="14" t="s">
        <v>107</v>
      </c>
      <c r="C80" s="207"/>
      <c r="D80" s="239"/>
      <c r="E80" s="269"/>
      <c r="F80" s="3"/>
    </row>
    <row r="81" spans="1:6" ht="26.25">
      <c r="A81" s="196"/>
      <c r="B81" s="14" t="s">
        <v>108</v>
      </c>
      <c r="C81" s="207"/>
      <c r="D81" s="239"/>
      <c r="E81" s="269"/>
      <c r="F81" s="3"/>
    </row>
    <row r="82" spans="1:6" ht="26.25">
      <c r="A82" s="196"/>
      <c r="B82" s="14" t="s">
        <v>109</v>
      </c>
      <c r="C82" s="207"/>
      <c r="D82" s="239"/>
      <c r="E82" s="269"/>
      <c r="F82" s="3"/>
    </row>
    <row r="83" spans="1:6" ht="12.75">
      <c r="A83" s="196"/>
      <c r="B83" s="14" t="s">
        <v>110</v>
      </c>
      <c r="C83" s="207"/>
      <c r="D83" s="239"/>
      <c r="E83" s="269"/>
      <c r="F83" s="3"/>
    </row>
    <row r="84" spans="1:6" ht="12.75">
      <c r="A84" s="196"/>
      <c r="B84" s="14" t="s">
        <v>111</v>
      </c>
      <c r="C84" s="207"/>
      <c r="D84" s="239"/>
      <c r="E84" s="269"/>
      <c r="F84" s="3"/>
    </row>
    <row r="85" spans="1:6" ht="12.75">
      <c r="A85" s="196"/>
      <c r="B85" s="14" t="s">
        <v>112</v>
      </c>
      <c r="C85" s="207"/>
      <c r="D85" s="239"/>
      <c r="E85" s="269"/>
      <c r="F85" s="3"/>
    </row>
    <row r="86" spans="1:6" ht="12.75">
      <c r="A86" s="196"/>
      <c r="B86" s="14" t="s">
        <v>100</v>
      </c>
      <c r="C86" s="207"/>
      <c r="D86" s="239"/>
      <c r="E86" s="269"/>
      <c r="F86" s="3"/>
    </row>
    <row r="87" spans="1:6" ht="26.25">
      <c r="A87" s="196"/>
      <c r="B87" s="14" t="s">
        <v>113</v>
      </c>
      <c r="C87" s="207"/>
      <c r="D87" s="239"/>
      <c r="E87" s="269"/>
      <c r="F87" s="3"/>
    </row>
    <row r="88" spans="1:6" ht="12.75">
      <c r="A88" s="196"/>
      <c r="B88" s="14" t="s">
        <v>90</v>
      </c>
      <c r="C88" s="207"/>
      <c r="D88" s="239"/>
      <c r="E88" s="269"/>
      <c r="F88" s="3"/>
    </row>
    <row r="89" spans="1:6" ht="12.75">
      <c r="A89" s="196"/>
      <c r="B89" s="14" t="s">
        <v>114</v>
      </c>
      <c r="C89" s="207"/>
      <c r="D89" s="239"/>
      <c r="E89" s="269"/>
      <c r="F89" s="3"/>
    </row>
    <row r="90" spans="1:6" ht="26.25">
      <c r="A90" s="196"/>
      <c r="B90" s="14" t="s">
        <v>91</v>
      </c>
      <c r="C90" s="207"/>
      <c r="D90" s="239"/>
      <c r="E90" s="269"/>
      <c r="F90" s="3"/>
    </row>
    <row r="91" spans="1:6" ht="26.25">
      <c r="A91" s="196"/>
      <c r="B91" s="14" t="s">
        <v>115</v>
      </c>
      <c r="C91" s="207"/>
      <c r="D91" s="239"/>
      <c r="E91" s="269"/>
      <c r="F91" s="3"/>
    </row>
    <row r="92" spans="1:6" ht="26.25">
      <c r="A92" s="196"/>
      <c r="B92" s="14" t="s">
        <v>116</v>
      </c>
      <c r="C92" s="207"/>
      <c r="D92" s="239"/>
      <c r="E92" s="269"/>
      <c r="F92" s="3"/>
    </row>
    <row r="93" spans="1:6" ht="26.25">
      <c r="A93" s="196"/>
      <c r="B93" s="14" t="s">
        <v>94</v>
      </c>
      <c r="C93" s="207"/>
      <c r="D93" s="239"/>
      <c r="E93" s="269"/>
      <c r="F93" s="3"/>
    </row>
    <row r="94" spans="1:6" ht="12.75">
      <c r="A94" s="196"/>
      <c r="B94" s="14" t="s">
        <v>104</v>
      </c>
      <c r="C94" s="207"/>
      <c r="D94" s="239"/>
      <c r="E94" s="269"/>
      <c r="F94" s="3"/>
    </row>
    <row r="95" spans="1:6" ht="78.75">
      <c r="A95" s="196"/>
      <c r="B95" s="13" t="s">
        <v>95</v>
      </c>
      <c r="C95" s="207"/>
      <c r="D95" s="239"/>
      <c r="E95" s="269"/>
      <c r="F95" s="3"/>
    </row>
    <row r="96" spans="1:6" ht="12.75">
      <c r="A96" s="196"/>
      <c r="B96" s="240"/>
      <c r="C96" s="207"/>
      <c r="D96" s="239"/>
      <c r="E96" s="269"/>
      <c r="F96" s="3"/>
    </row>
    <row r="97" spans="1:6" ht="105">
      <c r="A97" s="241" t="s">
        <v>6</v>
      </c>
      <c r="B97" s="242" t="s">
        <v>247</v>
      </c>
      <c r="C97" s="207"/>
      <c r="D97" s="239"/>
      <c r="E97" s="269"/>
      <c r="F97" s="3"/>
    </row>
    <row r="98" spans="1:6" ht="26.25">
      <c r="A98" s="196"/>
      <c r="B98" s="242" t="s">
        <v>240</v>
      </c>
      <c r="C98" s="207"/>
      <c r="D98" s="239"/>
      <c r="E98" s="269"/>
      <c r="F98" s="3"/>
    </row>
    <row r="99" spans="1:6" ht="105">
      <c r="A99" s="196"/>
      <c r="B99" s="242" t="s">
        <v>241</v>
      </c>
      <c r="C99" s="207"/>
      <c r="D99" s="239"/>
      <c r="E99" s="269"/>
      <c r="F99" s="3"/>
    </row>
    <row r="100" spans="1:6" ht="26.25">
      <c r="A100" s="196"/>
      <c r="B100" s="242" t="s">
        <v>242</v>
      </c>
      <c r="C100" s="207"/>
      <c r="D100" s="239"/>
      <c r="E100" s="269"/>
      <c r="F100" s="3"/>
    </row>
    <row r="101" spans="1:6" ht="12.75">
      <c r="A101" s="196"/>
      <c r="B101" s="242"/>
      <c r="C101" s="207"/>
      <c r="D101" s="239"/>
      <c r="E101" s="269"/>
      <c r="F101" s="3"/>
    </row>
    <row r="102" spans="1:6" ht="12.75">
      <c r="A102" s="243" t="s">
        <v>49</v>
      </c>
      <c r="B102" s="244" t="s">
        <v>243</v>
      </c>
      <c r="C102" s="196" t="s">
        <v>171</v>
      </c>
      <c r="D102" s="245">
        <v>1950</v>
      </c>
      <c r="E102" s="270"/>
      <c r="F102" s="3">
        <f>D102*E102</f>
        <v>0</v>
      </c>
    </row>
    <row r="103" spans="1:6" ht="12.75">
      <c r="A103" s="196"/>
      <c r="B103" s="246"/>
      <c r="C103" s="207"/>
      <c r="D103" s="239"/>
      <c r="E103" s="270"/>
      <c r="F103" s="3"/>
    </row>
    <row r="104" spans="1:6" ht="15">
      <c r="A104" s="243" t="s">
        <v>50</v>
      </c>
      <c r="B104" s="244" t="s">
        <v>245</v>
      </c>
      <c r="C104" s="196" t="s">
        <v>168</v>
      </c>
      <c r="D104" s="245">
        <v>1</v>
      </c>
      <c r="E104" s="270"/>
      <c r="F104" s="3">
        <f>D104*E104</f>
        <v>0</v>
      </c>
    </row>
    <row r="105" spans="1:6" ht="12.75">
      <c r="A105" s="196"/>
      <c r="B105" s="246"/>
      <c r="C105" s="207"/>
      <c r="D105" s="239"/>
      <c r="E105" s="270"/>
      <c r="F105" s="3"/>
    </row>
    <row r="106" spans="1:6" ht="52.5">
      <c r="A106" s="243" t="s">
        <v>52</v>
      </c>
      <c r="B106" s="242" t="s">
        <v>244</v>
      </c>
      <c r="C106" s="196" t="s">
        <v>78</v>
      </c>
      <c r="D106" s="245">
        <v>48</v>
      </c>
      <c r="E106" s="270"/>
      <c r="F106" s="3">
        <f>D106*E106</f>
        <v>0</v>
      </c>
    </row>
    <row r="107" spans="1:6" ht="12.75">
      <c r="A107" s="196"/>
      <c r="B107" s="240"/>
      <c r="C107" s="207"/>
      <c r="D107" s="239"/>
      <c r="E107" s="270"/>
      <c r="F107" s="3"/>
    </row>
    <row r="108" spans="1:6" ht="52.5">
      <c r="A108" s="243" t="s">
        <v>236</v>
      </c>
      <c r="B108" s="242" t="s">
        <v>281</v>
      </c>
      <c r="C108" s="196" t="s">
        <v>77</v>
      </c>
      <c r="D108" s="245">
        <v>11.5</v>
      </c>
      <c r="E108" s="270"/>
      <c r="F108" s="3">
        <f>D108*E108</f>
        <v>0</v>
      </c>
    </row>
    <row r="109" spans="1:6" ht="12.75">
      <c r="A109" s="196"/>
      <c r="B109" s="240"/>
      <c r="C109" s="207"/>
      <c r="D109" s="239"/>
      <c r="E109" s="270"/>
      <c r="F109" s="3"/>
    </row>
    <row r="110" spans="1:6" ht="39">
      <c r="A110" s="243" t="s">
        <v>238</v>
      </c>
      <c r="B110" s="242" t="s">
        <v>250</v>
      </c>
      <c r="C110" s="196" t="s">
        <v>77</v>
      </c>
      <c r="D110" s="245">
        <v>10</v>
      </c>
      <c r="E110" s="270"/>
      <c r="F110" s="3">
        <f>D110*E110</f>
        <v>0</v>
      </c>
    </row>
    <row r="111" spans="1:6" ht="12.75">
      <c r="A111" s="243"/>
      <c r="B111" s="242"/>
      <c r="C111" s="196"/>
      <c r="D111" s="245"/>
      <c r="E111" s="270"/>
      <c r="F111" s="3"/>
    </row>
    <row r="112" spans="1:6" ht="39">
      <c r="A112" s="243" t="s">
        <v>248</v>
      </c>
      <c r="B112" s="242" t="s">
        <v>253</v>
      </c>
      <c r="C112" s="196" t="s">
        <v>77</v>
      </c>
      <c r="D112" s="245">
        <v>7</v>
      </c>
      <c r="E112" s="270"/>
      <c r="F112" s="3">
        <f>D112*E112</f>
        <v>0</v>
      </c>
    </row>
    <row r="113" spans="1:6" ht="12.75">
      <c r="A113" s="243"/>
      <c r="B113" s="242"/>
      <c r="C113" s="196"/>
      <c r="D113" s="245"/>
      <c r="E113" s="270"/>
      <c r="F113" s="3"/>
    </row>
    <row r="114" spans="1:6" ht="39">
      <c r="A114" s="243" t="s">
        <v>280</v>
      </c>
      <c r="B114" s="242" t="s">
        <v>282</v>
      </c>
      <c r="C114" s="196" t="s">
        <v>77</v>
      </c>
      <c r="D114" s="245">
        <v>16</v>
      </c>
      <c r="E114" s="270"/>
      <c r="F114" s="3">
        <f>D114*E114</f>
        <v>0</v>
      </c>
    </row>
    <row r="115" spans="1:6" ht="12.75">
      <c r="A115" s="236"/>
      <c r="B115" s="237"/>
      <c r="C115" s="233"/>
      <c r="D115" s="233"/>
      <c r="E115" s="1"/>
      <c r="F115" s="3"/>
    </row>
    <row r="116" spans="1:6" ht="12.75">
      <c r="A116" s="247"/>
      <c r="B116" s="248" t="s">
        <v>51</v>
      </c>
      <c r="C116" s="249"/>
      <c r="D116" s="249"/>
      <c r="E116" s="4"/>
      <c r="F116" s="5">
        <f>SUM(F102:F114)</f>
        <v>0</v>
      </c>
    </row>
    <row r="117" spans="1:6" ht="12.75">
      <c r="A117" s="236"/>
      <c r="B117" s="237"/>
      <c r="C117" s="233"/>
      <c r="D117" s="233"/>
      <c r="E117" s="1"/>
      <c r="F117" s="3"/>
    </row>
  </sheetData>
  <sheetProtection password="FB54" sheet="1"/>
  <printOptions/>
  <pageMargins left="0.6692913385826772" right="0.15748031496062992" top="0.7480314960629921" bottom="0.4330708661417323" header="0.1968503937007874" footer="0.11811023622047245"/>
  <pageSetup horizontalDpi="300" verticalDpi="300" orientation="portrait" paperSize="9" scale="91" r:id="rId1"/>
  <headerFooter alignWithMargins="0">
    <oddFooter>&amp;L&amp;"Arial Narrow,Navadno"&amp;9&amp;A&amp;R&amp;"Arial Narrow,Navadno"&amp;9stran &amp;P</oddFooter>
  </headerFooter>
  <rowBreaks count="2" manualBreakCount="2">
    <brk id="36" max="5" man="1"/>
    <brk id="62" max="5" man="1"/>
  </rowBreaks>
</worksheet>
</file>

<file path=xl/worksheets/sheet3.xml><?xml version="1.0" encoding="utf-8"?>
<worksheet xmlns="http://schemas.openxmlformats.org/spreadsheetml/2006/main" xmlns:r="http://schemas.openxmlformats.org/officeDocument/2006/relationships">
  <dimension ref="A1:F180"/>
  <sheetViews>
    <sheetView view="pageBreakPreview" zoomScaleSheetLayoutView="100" zoomScalePageLayoutView="0" workbookViewId="0" topLeftCell="A178">
      <selection activeCell="D100" sqref="D100"/>
    </sheetView>
  </sheetViews>
  <sheetFormatPr defaultColWidth="10.59765625" defaultRowHeight="14.25"/>
  <cols>
    <col min="1" max="1" width="5.69921875" style="234" customWidth="1"/>
    <col min="2" max="2" width="46.19921875" style="234" customWidth="1"/>
    <col min="3" max="3" width="5.59765625" style="235" customWidth="1"/>
    <col min="4" max="4" width="9.09765625" style="235" customWidth="1"/>
    <col min="5" max="5" width="9.69921875" style="6" customWidth="1"/>
    <col min="6" max="6" width="10.19921875" style="7" customWidth="1"/>
    <col min="7" max="8" width="10.59765625" style="2" customWidth="1"/>
    <col min="9" max="9" width="42.5" style="2" customWidth="1"/>
    <col min="10" max="16384" width="10.59765625" style="2" customWidth="1"/>
  </cols>
  <sheetData>
    <row r="1" spans="1:6" ht="12.75">
      <c r="A1" s="189" t="s">
        <v>18</v>
      </c>
      <c r="B1" s="190" t="s">
        <v>19</v>
      </c>
      <c r="C1" s="189" t="s">
        <v>20</v>
      </c>
      <c r="D1" s="191" t="s">
        <v>21</v>
      </c>
      <c r="E1" s="250" t="s">
        <v>22</v>
      </c>
      <c r="F1" s="251" t="s">
        <v>23</v>
      </c>
    </row>
    <row r="2" spans="1:6" ht="12.75">
      <c r="A2" s="192"/>
      <c r="B2" s="193"/>
      <c r="C2" s="194"/>
      <c r="D2" s="195"/>
      <c r="E2" s="252"/>
      <c r="F2" s="253"/>
    </row>
    <row r="3" spans="1:6" ht="12.75">
      <c r="A3" s="196"/>
      <c r="B3" s="197"/>
      <c r="C3" s="198"/>
      <c r="D3" s="199"/>
      <c r="E3" s="254"/>
      <c r="F3" s="254"/>
    </row>
    <row r="4" spans="1:6" ht="12.75">
      <c r="A4" s="200" t="s">
        <v>24</v>
      </c>
      <c r="B4" s="201" t="s">
        <v>204</v>
      </c>
      <c r="C4" s="202"/>
      <c r="D4" s="203"/>
      <c r="E4" s="254"/>
      <c r="F4" s="254"/>
    </row>
    <row r="5" spans="1:6" ht="12.75">
      <c r="A5" s="204"/>
      <c r="B5" s="201" t="s">
        <v>205</v>
      </c>
      <c r="C5" s="202"/>
      <c r="D5" s="203"/>
      <c r="E5" s="254"/>
      <c r="F5" s="254"/>
    </row>
    <row r="6" spans="1:6" ht="12.75">
      <c r="A6" s="204"/>
      <c r="B6" s="201" t="s">
        <v>206</v>
      </c>
      <c r="C6" s="202"/>
      <c r="D6" s="203"/>
      <c r="E6" s="254"/>
      <c r="F6" s="254"/>
    </row>
    <row r="7" spans="1:6" ht="12.75">
      <c r="A7" s="204"/>
      <c r="B7" s="201"/>
      <c r="C7" s="202"/>
      <c r="D7" s="203"/>
      <c r="E7" s="254"/>
      <c r="F7" s="254"/>
    </row>
    <row r="8" spans="1:6" ht="12.75">
      <c r="A8" s="204" t="s">
        <v>265</v>
      </c>
      <c r="B8" s="201" t="s">
        <v>285</v>
      </c>
      <c r="C8" s="202"/>
      <c r="D8" s="205"/>
      <c r="E8" s="254"/>
      <c r="F8" s="254"/>
    </row>
    <row r="9" spans="1:6" ht="12.75">
      <c r="A9" s="204"/>
      <c r="B9" s="136"/>
      <c r="C9" s="202"/>
      <c r="D9" s="205"/>
      <c r="E9" s="254"/>
      <c r="F9" s="254"/>
    </row>
    <row r="10" spans="1:6" ht="12.75">
      <c r="A10" s="204"/>
      <c r="B10" s="136"/>
      <c r="C10" s="202"/>
      <c r="D10" s="205"/>
      <c r="E10" s="254"/>
      <c r="F10" s="254"/>
    </row>
    <row r="11" spans="1:6" ht="12.75">
      <c r="A11" s="204"/>
      <c r="B11" s="136"/>
      <c r="C11" s="202"/>
      <c r="D11" s="205"/>
      <c r="E11" s="254"/>
      <c r="F11" s="254"/>
    </row>
    <row r="12" spans="1:6" ht="12.75">
      <c r="A12" s="204"/>
      <c r="B12" s="136"/>
      <c r="C12" s="202"/>
      <c r="D12" s="205"/>
      <c r="E12" s="254"/>
      <c r="F12" s="254"/>
    </row>
    <row r="13" spans="1:6" ht="12.75">
      <c r="A13" s="206"/>
      <c r="B13" s="201" t="s">
        <v>25</v>
      </c>
      <c r="C13" s="207"/>
      <c r="D13" s="199"/>
      <c r="E13" s="255"/>
      <c r="F13" s="256"/>
    </row>
    <row r="14" spans="1:6" ht="12.75">
      <c r="A14" s="206"/>
      <c r="B14" s="201"/>
      <c r="C14" s="207"/>
      <c r="D14" s="199"/>
      <c r="E14" s="255"/>
      <c r="F14" s="256"/>
    </row>
    <row r="15" spans="1:6" ht="12.75">
      <c r="A15" s="206" t="s">
        <v>5</v>
      </c>
      <c r="B15" s="201" t="s">
        <v>26</v>
      </c>
      <c r="C15" s="207"/>
      <c r="D15" s="199"/>
      <c r="E15" s="255"/>
      <c r="F15" s="257">
        <f>F32</f>
        <v>0</v>
      </c>
    </row>
    <row r="16" spans="1:6" ht="13.5" thickBot="1">
      <c r="A16" s="208" t="s">
        <v>4</v>
      </c>
      <c r="B16" s="209" t="s">
        <v>27</v>
      </c>
      <c r="C16" s="210"/>
      <c r="D16" s="211"/>
      <c r="E16" s="258"/>
      <c r="F16" s="259">
        <f>F39</f>
        <v>0</v>
      </c>
    </row>
    <row r="17" spans="1:6" ht="12.75">
      <c r="A17" s="206"/>
      <c r="B17" s="201" t="s">
        <v>28</v>
      </c>
      <c r="C17" s="207"/>
      <c r="D17" s="199"/>
      <c r="E17" s="255"/>
      <c r="F17" s="257">
        <f>SUM(F15:F16)</f>
        <v>0</v>
      </c>
    </row>
    <row r="18" spans="1:6" ht="13.5" thickBot="1">
      <c r="A18" s="212"/>
      <c r="B18" s="209" t="s">
        <v>264</v>
      </c>
      <c r="C18" s="210"/>
      <c r="D18" s="211"/>
      <c r="E18" s="258"/>
      <c r="F18" s="259">
        <f>F17*0.03</f>
        <v>0</v>
      </c>
    </row>
    <row r="19" spans="1:6" ht="12.75">
      <c r="A19" s="212"/>
      <c r="B19" s="201" t="s">
        <v>29</v>
      </c>
      <c r="C19" s="207"/>
      <c r="D19" s="199"/>
      <c r="E19" s="255"/>
      <c r="F19" s="257">
        <f>SUM(F17:F18)</f>
        <v>0</v>
      </c>
    </row>
    <row r="20" spans="1:6" ht="13.5" thickBot="1">
      <c r="A20" s="212"/>
      <c r="B20" s="201" t="s">
        <v>48</v>
      </c>
      <c r="C20" s="207"/>
      <c r="D20" s="199"/>
      <c r="E20" s="255"/>
      <c r="F20" s="257">
        <f>F19*0.22</f>
        <v>0</v>
      </c>
    </row>
    <row r="21" spans="1:6" ht="13.5" thickBot="1">
      <c r="A21" s="212"/>
      <c r="B21" s="213" t="s">
        <v>37</v>
      </c>
      <c r="C21" s="214"/>
      <c r="D21" s="215"/>
      <c r="E21" s="260"/>
      <c r="F21" s="261">
        <f>SUM(F19:F20)</f>
        <v>0</v>
      </c>
    </row>
    <row r="22" spans="1:6" ht="12.75">
      <c r="A22" s="204"/>
      <c r="B22" s="136"/>
      <c r="C22" s="202"/>
      <c r="D22" s="205"/>
      <c r="E22" s="254"/>
      <c r="F22" s="254"/>
    </row>
    <row r="23" spans="1:6" ht="12.75">
      <c r="A23" s="204"/>
      <c r="B23" s="136"/>
      <c r="C23" s="202"/>
      <c r="D23" s="205"/>
      <c r="E23" s="254"/>
      <c r="F23" s="254"/>
    </row>
    <row r="24" spans="1:6" ht="12.75">
      <c r="A24" s="204"/>
      <c r="B24" s="136"/>
      <c r="C24" s="202"/>
      <c r="D24" s="205"/>
      <c r="E24" s="254"/>
      <c r="F24" s="254"/>
    </row>
    <row r="25" spans="1:6" ht="12.75">
      <c r="A25" s="204"/>
      <c r="B25" s="136"/>
      <c r="C25" s="202"/>
      <c r="D25" s="205"/>
      <c r="E25" s="254"/>
      <c r="F25" s="254"/>
    </row>
    <row r="26" spans="1:6" ht="12.75">
      <c r="A26" s="204"/>
      <c r="B26" s="136"/>
      <c r="C26" s="202"/>
      <c r="D26" s="205"/>
      <c r="E26" s="254"/>
      <c r="F26" s="254"/>
    </row>
    <row r="27" spans="1:6" ht="12.75">
      <c r="A27" s="204"/>
      <c r="B27" s="136"/>
      <c r="C27" s="202"/>
      <c r="D27" s="205"/>
      <c r="E27" s="254"/>
      <c r="F27" s="254"/>
    </row>
    <row r="28" spans="1:6" ht="12.75">
      <c r="A28" s="204"/>
      <c r="B28" s="136"/>
      <c r="C28" s="202"/>
      <c r="D28" s="205"/>
      <c r="E28" s="254"/>
      <c r="F28" s="254"/>
    </row>
    <row r="29" spans="1:6" ht="12.75">
      <c r="A29" s="204"/>
      <c r="B29" s="136" t="s">
        <v>30</v>
      </c>
      <c r="C29" s="217"/>
      <c r="D29" s="217"/>
      <c r="E29" s="262"/>
      <c r="F29" s="254"/>
    </row>
    <row r="30" spans="1:6" ht="12.75">
      <c r="A30" s="204"/>
      <c r="B30" s="136"/>
      <c r="C30" s="217"/>
      <c r="D30" s="217"/>
      <c r="E30" s="262"/>
      <c r="F30" s="254"/>
    </row>
    <row r="31" spans="1:6" ht="12.75">
      <c r="A31" s="204" t="s">
        <v>31</v>
      </c>
      <c r="B31" s="136" t="s">
        <v>32</v>
      </c>
      <c r="C31" s="217"/>
      <c r="D31" s="217"/>
      <c r="E31" s="262"/>
      <c r="F31" s="263">
        <f>F97</f>
        <v>0</v>
      </c>
    </row>
    <row r="32" spans="1:6" ht="13.5" thickBot="1">
      <c r="A32" s="271"/>
      <c r="B32" s="219" t="s">
        <v>0</v>
      </c>
      <c r="C32" s="272"/>
      <c r="D32" s="272"/>
      <c r="E32" s="296"/>
      <c r="F32" s="264">
        <f>F31</f>
        <v>0</v>
      </c>
    </row>
    <row r="33" spans="1:6" ht="13.5" thickTop="1">
      <c r="A33" s="273"/>
      <c r="B33" s="216"/>
      <c r="C33" s="217"/>
      <c r="D33" s="217"/>
      <c r="E33" s="262"/>
      <c r="F33" s="254"/>
    </row>
    <row r="34" spans="1:6" ht="12.75">
      <c r="A34" s="204"/>
      <c r="B34" s="216"/>
      <c r="C34" s="203"/>
      <c r="D34" s="217"/>
      <c r="E34" s="262"/>
      <c r="F34" s="254"/>
    </row>
    <row r="35" spans="1:6" ht="12.75">
      <c r="A35" s="204"/>
      <c r="B35" s="216" t="s">
        <v>34</v>
      </c>
      <c r="C35" s="217"/>
      <c r="D35" s="217"/>
      <c r="E35" s="262"/>
      <c r="F35" s="254"/>
    </row>
    <row r="36" spans="1:6" ht="12.75">
      <c r="A36" s="204"/>
      <c r="B36" s="216"/>
      <c r="C36" s="217"/>
      <c r="D36" s="217"/>
      <c r="E36" s="262"/>
      <c r="F36" s="254"/>
    </row>
    <row r="37" spans="1:6" ht="12.75">
      <c r="A37" s="204" t="s">
        <v>35</v>
      </c>
      <c r="B37" s="216" t="s">
        <v>125</v>
      </c>
      <c r="C37" s="217"/>
      <c r="D37" s="217"/>
      <c r="E37" s="262"/>
      <c r="F37" s="263">
        <f>F149</f>
        <v>0</v>
      </c>
    </row>
    <row r="38" spans="1:6" ht="12.75">
      <c r="A38" s="204" t="s">
        <v>262</v>
      </c>
      <c r="B38" s="216" t="s">
        <v>263</v>
      </c>
      <c r="C38" s="217"/>
      <c r="D38" s="217"/>
      <c r="E38" s="262"/>
      <c r="F38" s="263">
        <f>F180</f>
        <v>0</v>
      </c>
    </row>
    <row r="39" spans="1:6" ht="13.5" thickBot="1">
      <c r="A39" s="218"/>
      <c r="B39" s="219" t="s">
        <v>36</v>
      </c>
      <c r="C39" s="220"/>
      <c r="D39" s="220"/>
      <c r="E39" s="264"/>
      <c r="F39" s="264">
        <f>SUM(F37:F38)</f>
        <v>0</v>
      </c>
    </row>
    <row r="40" spans="1:6" ht="13.5" thickTop="1">
      <c r="A40" s="221"/>
      <c r="B40" s="222"/>
      <c r="C40" s="223"/>
      <c r="D40" s="223"/>
      <c r="E40" s="265"/>
      <c r="F40" s="265"/>
    </row>
    <row r="41" spans="1:6" ht="12.75">
      <c r="A41" s="221"/>
      <c r="B41" s="222"/>
      <c r="C41" s="223"/>
      <c r="D41" s="223"/>
      <c r="E41" s="265"/>
      <c r="F41" s="265"/>
    </row>
    <row r="42" spans="1:6" ht="12.75">
      <c r="A42" s="224"/>
      <c r="B42" s="225" t="s">
        <v>53</v>
      </c>
      <c r="C42" s="226"/>
      <c r="D42" s="225"/>
      <c r="E42" s="266"/>
      <c r="F42" s="3"/>
    </row>
    <row r="43" spans="1:6" ht="118.5">
      <c r="A43" s="224"/>
      <c r="B43" s="227" t="s">
        <v>54</v>
      </c>
      <c r="C43" s="227"/>
      <c r="D43" s="227"/>
      <c r="E43" s="267"/>
      <c r="F43" s="3"/>
    </row>
    <row r="44" spans="1:6" ht="66">
      <c r="A44" s="228"/>
      <c r="B44" s="229" t="s">
        <v>55</v>
      </c>
      <c r="C44" s="229"/>
      <c r="D44" s="229"/>
      <c r="E44" s="268"/>
      <c r="F44" s="3"/>
    </row>
    <row r="45" spans="1:6" ht="78.75">
      <c r="A45" s="228"/>
      <c r="B45" s="229" t="s">
        <v>56</v>
      </c>
      <c r="C45" s="229"/>
      <c r="D45" s="229"/>
      <c r="E45" s="268"/>
      <c r="F45" s="3"/>
    </row>
    <row r="46" spans="1:6" ht="78.75">
      <c r="A46" s="228"/>
      <c r="B46" s="227" t="s">
        <v>57</v>
      </c>
      <c r="C46" s="227"/>
      <c r="D46" s="227"/>
      <c r="E46" s="267"/>
      <c r="F46" s="3"/>
    </row>
    <row r="47" spans="1:6" ht="39">
      <c r="A47" s="228"/>
      <c r="B47" s="230" t="s">
        <v>286</v>
      </c>
      <c r="C47" s="227"/>
      <c r="D47" s="227"/>
      <c r="E47" s="267"/>
      <c r="F47" s="3"/>
    </row>
    <row r="48" spans="1:6" ht="14.25" customHeight="1">
      <c r="A48" s="231"/>
      <c r="B48" s="229" t="s">
        <v>58</v>
      </c>
      <c r="C48" s="226"/>
      <c r="D48" s="229"/>
      <c r="E48" s="268"/>
      <c r="F48" s="3"/>
    </row>
    <row r="49" spans="1:6" ht="26.25">
      <c r="A49" s="228"/>
      <c r="B49" s="229" t="s">
        <v>59</v>
      </c>
      <c r="C49" s="232"/>
      <c r="D49" s="233"/>
      <c r="E49" s="1"/>
      <c r="F49" s="3"/>
    </row>
    <row r="50" spans="1:6" ht="14.25" customHeight="1">
      <c r="A50" s="228"/>
      <c r="B50" s="229" t="s">
        <v>60</v>
      </c>
      <c r="C50" s="232"/>
      <c r="D50" s="233"/>
      <c r="E50" s="1"/>
      <c r="F50" s="3"/>
    </row>
    <row r="51" spans="1:6" ht="13.5" customHeight="1">
      <c r="A51" s="231"/>
      <c r="B51" s="229" t="s">
        <v>61</v>
      </c>
      <c r="C51" s="232"/>
      <c r="D51" s="233"/>
      <c r="E51" s="1"/>
      <c r="F51" s="3"/>
    </row>
    <row r="52" spans="1:6" ht="16.5" customHeight="1">
      <c r="A52" s="231"/>
      <c r="B52" s="229" t="s">
        <v>62</v>
      </c>
      <c r="C52" s="232"/>
      <c r="D52" s="233"/>
      <c r="E52" s="1"/>
      <c r="F52" s="3"/>
    </row>
    <row r="53" spans="1:6" ht="27.75" customHeight="1">
      <c r="A53" s="231"/>
      <c r="B53" s="229" t="s">
        <v>63</v>
      </c>
      <c r="C53" s="232"/>
      <c r="D53" s="233"/>
      <c r="E53" s="1"/>
      <c r="F53" s="3"/>
    </row>
    <row r="54" spans="1:6" ht="26.25">
      <c r="A54" s="231"/>
      <c r="B54" s="229" t="s">
        <v>64</v>
      </c>
      <c r="C54" s="232"/>
      <c r="D54" s="233"/>
      <c r="E54" s="1"/>
      <c r="F54" s="3"/>
    </row>
    <row r="55" spans="1:6" ht="12.75" customHeight="1">
      <c r="A55" s="231"/>
      <c r="B55" s="229" t="s">
        <v>65</v>
      </c>
      <c r="C55" s="232"/>
      <c r="D55" s="233"/>
      <c r="E55" s="1"/>
      <c r="F55" s="3"/>
    </row>
    <row r="56" spans="1:6" ht="28.5" customHeight="1">
      <c r="A56" s="231"/>
      <c r="B56" s="229" t="s">
        <v>66</v>
      </c>
      <c r="C56" s="232"/>
      <c r="D56" s="233"/>
      <c r="E56" s="1"/>
      <c r="F56" s="3"/>
    </row>
    <row r="57" spans="1:6" ht="27" customHeight="1">
      <c r="A57" s="231"/>
      <c r="B57" s="229" t="s">
        <v>67</v>
      </c>
      <c r="C57" s="232"/>
      <c r="D57" s="233"/>
      <c r="E57" s="1"/>
      <c r="F57" s="3"/>
    </row>
    <row r="58" spans="1:6" ht="27" customHeight="1">
      <c r="A58" s="231"/>
      <c r="B58" s="229" t="s">
        <v>68</v>
      </c>
      <c r="C58" s="232"/>
      <c r="D58" s="233"/>
      <c r="E58" s="1"/>
      <c r="F58" s="3"/>
    </row>
    <row r="59" spans="1:6" ht="15.75" customHeight="1">
      <c r="A59" s="231"/>
      <c r="B59" s="229" t="s">
        <v>69</v>
      </c>
      <c r="C59" s="232"/>
      <c r="D59" s="233"/>
      <c r="E59" s="1"/>
      <c r="F59" s="3"/>
    </row>
    <row r="60" spans="1:6" ht="27.75" customHeight="1">
      <c r="A60" s="231"/>
      <c r="B60" s="229" t="s">
        <v>70</v>
      </c>
      <c r="C60" s="232"/>
      <c r="D60" s="233"/>
      <c r="E60" s="1"/>
      <c r="F60" s="3"/>
    </row>
    <row r="61" spans="1:6" ht="40.5" customHeight="1">
      <c r="A61" s="231"/>
      <c r="B61" s="229" t="s">
        <v>71</v>
      </c>
      <c r="C61" s="232"/>
      <c r="D61" s="233"/>
      <c r="E61" s="1"/>
      <c r="F61" s="3"/>
    </row>
    <row r="62" spans="1:6" ht="12.75">
      <c r="A62" s="231"/>
      <c r="B62" s="234" t="s">
        <v>72</v>
      </c>
      <c r="C62" s="232"/>
      <c r="D62" s="233"/>
      <c r="E62" s="1"/>
      <c r="F62" s="3"/>
    </row>
    <row r="63" spans="1:6" ht="12.75">
      <c r="A63" s="231"/>
      <c r="B63" s="234" t="s">
        <v>73</v>
      </c>
      <c r="C63" s="232"/>
      <c r="D63" s="233"/>
      <c r="E63" s="1"/>
      <c r="F63" s="3"/>
    </row>
    <row r="64" spans="1:6" ht="12.75">
      <c r="A64" s="231"/>
      <c r="B64" s="234" t="s">
        <v>74</v>
      </c>
      <c r="C64" s="232"/>
      <c r="D64" s="233"/>
      <c r="E64" s="1"/>
      <c r="F64" s="3"/>
    </row>
    <row r="65" spans="1:6" ht="26.25">
      <c r="A65" s="231"/>
      <c r="B65" s="234" t="s">
        <v>75</v>
      </c>
      <c r="C65" s="232"/>
      <c r="D65" s="233"/>
      <c r="E65" s="1"/>
      <c r="F65" s="3"/>
    </row>
    <row r="66" spans="1:6" ht="26.25">
      <c r="A66" s="231"/>
      <c r="B66" s="234" t="s">
        <v>76</v>
      </c>
      <c r="C66" s="232"/>
      <c r="D66" s="233"/>
      <c r="E66" s="1"/>
      <c r="F66" s="3"/>
    </row>
    <row r="67" spans="1:6" ht="39">
      <c r="A67" s="231"/>
      <c r="B67" s="89" t="s">
        <v>266</v>
      </c>
      <c r="D67" s="233"/>
      <c r="E67" s="1"/>
      <c r="F67" s="3"/>
    </row>
    <row r="68" spans="1:6" ht="12.75">
      <c r="A68" s="236"/>
      <c r="B68" s="237"/>
      <c r="C68" s="233"/>
      <c r="D68" s="233"/>
      <c r="E68" s="1"/>
      <c r="F68" s="3"/>
    </row>
    <row r="69" spans="1:6" ht="12.75">
      <c r="A69" s="236"/>
      <c r="B69" s="274" t="s">
        <v>39</v>
      </c>
      <c r="C69" s="233"/>
      <c r="D69" s="233"/>
      <c r="E69" s="3"/>
      <c r="F69" s="3"/>
    </row>
    <row r="70" spans="1:6" ht="12.75">
      <c r="A70" s="236"/>
      <c r="B70" s="205"/>
      <c r="C70" s="233"/>
      <c r="D70" s="233"/>
      <c r="E70" s="3"/>
      <c r="F70" s="3"/>
    </row>
    <row r="71" spans="1:6" ht="12.75">
      <c r="A71" s="236"/>
      <c r="B71" s="136" t="s">
        <v>38</v>
      </c>
      <c r="C71" s="233"/>
      <c r="D71" s="233"/>
      <c r="E71" s="3"/>
      <c r="F71" s="3"/>
    </row>
    <row r="72" spans="1:6" ht="12.75">
      <c r="A72" s="236"/>
      <c r="B72" s="136"/>
      <c r="C72" s="233"/>
      <c r="D72" s="233"/>
      <c r="E72" s="3"/>
      <c r="F72" s="3"/>
    </row>
    <row r="73" spans="1:6" ht="12.75">
      <c r="A73" s="236"/>
      <c r="B73" s="8" t="s">
        <v>79</v>
      </c>
      <c r="C73" s="233"/>
      <c r="D73" s="233"/>
      <c r="E73" s="3"/>
      <c r="F73" s="3"/>
    </row>
    <row r="74" spans="1:6" ht="39">
      <c r="A74" s="236"/>
      <c r="B74" s="9" t="s">
        <v>80</v>
      </c>
      <c r="C74" s="233"/>
      <c r="D74" s="233"/>
      <c r="E74" s="3"/>
      <c r="F74" s="3"/>
    </row>
    <row r="75" spans="1:6" ht="26.25">
      <c r="A75" s="236"/>
      <c r="B75" s="10" t="s">
        <v>81</v>
      </c>
      <c r="C75" s="233"/>
      <c r="D75" s="233"/>
      <c r="E75" s="3"/>
      <c r="F75" s="3"/>
    </row>
    <row r="76" spans="1:6" ht="26.25">
      <c r="A76" s="236"/>
      <c r="B76" s="11" t="s">
        <v>82</v>
      </c>
      <c r="C76" s="233"/>
      <c r="D76" s="233"/>
      <c r="E76" s="3"/>
      <c r="F76" s="3"/>
    </row>
    <row r="77" spans="1:6" ht="12.75">
      <c r="A77" s="236"/>
      <c r="B77" s="12" t="s">
        <v>83</v>
      </c>
      <c r="C77" s="233"/>
      <c r="D77" s="233"/>
      <c r="E77" s="3"/>
      <c r="F77" s="3"/>
    </row>
    <row r="78" spans="1:6" ht="12.75">
      <c r="A78" s="236"/>
      <c r="B78" s="12" t="s">
        <v>84</v>
      </c>
      <c r="C78" s="233"/>
      <c r="D78" s="233"/>
      <c r="E78" s="3"/>
      <c r="F78" s="3"/>
    </row>
    <row r="79" spans="1:6" ht="12.75">
      <c r="A79" s="236"/>
      <c r="B79" s="12" t="s">
        <v>85</v>
      </c>
      <c r="C79" s="233"/>
      <c r="D79" s="233"/>
      <c r="E79" s="3"/>
      <c r="F79" s="3"/>
    </row>
    <row r="80" spans="1:6" ht="12.75">
      <c r="A80" s="236"/>
      <c r="B80" s="12" t="s">
        <v>86</v>
      </c>
      <c r="C80" s="233"/>
      <c r="D80" s="233"/>
      <c r="E80" s="3"/>
      <c r="F80" s="3"/>
    </row>
    <row r="81" spans="1:6" ht="12.75">
      <c r="A81" s="236"/>
      <c r="B81" s="12" t="s">
        <v>87</v>
      </c>
      <c r="C81" s="233"/>
      <c r="D81" s="233"/>
      <c r="E81" s="3"/>
      <c r="F81" s="3"/>
    </row>
    <row r="82" spans="1:6" ht="26.25">
      <c r="A82" s="236"/>
      <c r="B82" s="12" t="s">
        <v>88</v>
      </c>
      <c r="C82" s="233"/>
      <c r="D82" s="233"/>
      <c r="E82" s="3"/>
      <c r="F82" s="3"/>
    </row>
    <row r="83" spans="1:6" ht="26.25">
      <c r="A83" s="236"/>
      <c r="B83" s="12" t="s">
        <v>89</v>
      </c>
      <c r="C83" s="233"/>
      <c r="D83" s="233"/>
      <c r="E83" s="3"/>
      <c r="F83" s="3"/>
    </row>
    <row r="84" spans="1:6" ht="12.75">
      <c r="A84" s="236"/>
      <c r="B84" s="12" t="s">
        <v>90</v>
      </c>
      <c r="C84" s="233"/>
      <c r="D84" s="233"/>
      <c r="E84" s="3"/>
      <c r="F84" s="3"/>
    </row>
    <row r="85" spans="1:6" ht="26.25">
      <c r="A85" s="236"/>
      <c r="B85" s="12" t="s">
        <v>91</v>
      </c>
      <c r="C85" s="233"/>
      <c r="D85" s="233"/>
      <c r="E85" s="3"/>
      <c r="F85" s="3"/>
    </row>
    <row r="86" spans="1:6" ht="26.25">
      <c r="A86" s="236"/>
      <c r="B86" s="12" t="s">
        <v>92</v>
      </c>
      <c r="C86" s="233"/>
      <c r="D86" s="233"/>
      <c r="E86" s="3"/>
      <c r="F86" s="3"/>
    </row>
    <row r="87" spans="1:6" ht="26.25">
      <c r="A87" s="236"/>
      <c r="B87" s="12" t="s">
        <v>93</v>
      </c>
      <c r="C87" s="233"/>
      <c r="D87" s="233"/>
      <c r="E87" s="3"/>
      <c r="F87" s="3"/>
    </row>
    <row r="88" spans="1:6" ht="26.25">
      <c r="A88" s="236"/>
      <c r="B88" s="12" t="s">
        <v>94</v>
      </c>
      <c r="C88" s="233"/>
      <c r="D88" s="233"/>
      <c r="E88" s="3"/>
      <c r="F88" s="3"/>
    </row>
    <row r="89" spans="1:6" ht="78.75">
      <c r="A89" s="236"/>
      <c r="B89" s="12" t="s">
        <v>95</v>
      </c>
      <c r="C89" s="233"/>
      <c r="D89" s="233"/>
      <c r="E89" s="3"/>
      <c r="F89" s="3"/>
    </row>
    <row r="90" spans="1:6" ht="12.75">
      <c r="A90" s="236"/>
      <c r="B90" s="136"/>
      <c r="C90" s="233"/>
      <c r="D90" s="233"/>
      <c r="E90" s="3"/>
      <c r="F90" s="3"/>
    </row>
    <row r="91" spans="1:6" ht="78.75">
      <c r="A91" s="275" t="s">
        <v>6</v>
      </c>
      <c r="B91" s="276" t="s">
        <v>212</v>
      </c>
      <c r="C91" s="277"/>
      <c r="D91" s="278"/>
      <c r="E91" s="3"/>
      <c r="F91" s="3"/>
    </row>
    <row r="92" spans="1:6" ht="12.75">
      <c r="A92" s="275"/>
      <c r="B92" s="279"/>
      <c r="C92" s="277"/>
      <c r="D92" s="278"/>
      <c r="E92" s="3"/>
      <c r="F92" s="3"/>
    </row>
    <row r="93" spans="1:6" ht="15">
      <c r="A93" s="280" t="s">
        <v>49</v>
      </c>
      <c r="B93" s="279" t="s">
        <v>210</v>
      </c>
      <c r="C93" s="275" t="s">
        <v>156</v>
      </c>
      <c r="D93" s="281">
        <v>34</v>
      </c>
      <c r="E93" s="3"/>
      <c r="F93" s="3">
        <f>D93*E93</f>
        <v>0</v>
      </c>
    </row>
    <row r="94" spans="1:6" ht="12.75">
      <c r="A94" s="275"/>
      <c r="B94" s="279"/>
      <c r="C94" s="277"/>
      <c r="D94" s="278"/>
      <c r="E94" s="3"/>
      <c r="F94" s="3"/>
    </row>
    <row r="95" spans="1:6" ht="15">
      <c r="A95" s="280" t="s">
        <v>50</v>
      </c>
      <c r="B95" s="279" t="s">
        <v>211</v>
      </c>
      <c r="C95" s="275" t="s">
        <v>156</v>
      </c>
      <c r="D95" s="281">
        <v>8</v>
      </c>
      <c r="E95" s="3"/>
      <c r="F95" s="3">
        <f>D95*E95</f>
        <v>0</v>
      </c>
    </row>
    <row r="96" spans="1:6" ht="12.75">
      <c r="A96" s="236"/>
      <c r="B96" s="237"/>
      <c r="C96" s="282"/>
      <c r="D96" s="283"/>
      <c r="E96" s="1"/>
      <c r="F96" s="3"/>
    </row>
    <row r="97" spans="1:6" ht="12.75">
      <c r="A97" s="271"/>
      <c r="B97" s="284" t="s">
        <v>40</v>
      </c>
      <c r="C97" s="285"/>
      <c r="D97" s="284"/>
      <c r="E97" s="297"/>
      <c r="F97" s="298">
        <f>SUM(F93:F95)</f>
        <v>0</v>
      </c>
    </row>
    <row r="98" spans="1:6" ht="12.75">
      <c r="A98" s="236"/>
      <c r="B98" s="237" t="s">
        <v>43</v>
      </c>
      <c r="C98" s="233"/>
      <c r="D98" s="233"/>
      <c r="E98" s="1"/>
      <c r="F98" s="3"/>
    </row>
    <row r="99" spans="1:6" ht="12.75">
      <c r="A99" s="236"/>
      <c r="B99" s="237"/>
      <c r="C99" s="233"/>
      <c r="D99" s="233"/>
      <c r="E99" s="1"/>
      <c r="F99" s="3"/>
    </row>
    <row r="100" spans="1:6" ht="12.75">
      <c r="A100" s="196"/>
      <c r="B100" s="238" t="s">
        <v>194</v>
      </c>
      <c r="C100" s="207"/>
      <c r="D100" s="239"/>
      <c r="E100" s="269"/>
      <c r="F100" s="3"/>
    </row>
    <row r="101" spans="1:6" ht="12.75">
      <c r="A101" s="196"/>
      <c r="B101" s="240"/>
      <c r="C101" s="207"/>
      <c r="D101" s="239"/>
      <c r="E101" s="269"/>
      <c r="F101" s="3"/>
    </row>
    <row r="102" spans="1:6" ht="12.75">
      <c r="A102" s="196"/>
      <c r="B102" s="14" t="s">
        <v>79</v>
      </c>
      <c r="C102" s="207"/>
      <c r="D102" s="239"/>
      <c r="E102" s="269"/>
      <c r="F102" s="3"/>
    </row>
    <row r="103" spans="1:6" ht="52.5">
      <c r="A103" s="196"/>
      <c r="B103" s="14" t="s">
        <v>119</v>
      </c>
      <c r="C103" s="207"/>
      <c r="D103" s="239"/>
      <c r="E103" s="269"/>
      <c r="F103" s="3"/>
    </row>
    <row r="104" spans="1:6" ht="52.5">
      <c r="A104" s="196"/>
      <c r="B104" s="14" t="s">
        <v>117</v>
      </c>
      <c r="C104" s="207"/>
      <c r="D104" s="239"/>
      <c r="E104" s="269"/>
      <c r="F104" s="3"/>
    </row>
    <row r="105" spans="1:6" ht="26.25">
      <c r="A105" s="196"/>
      <c r="B105" s="15" t="s">
        <v>120</v>
      </c>
      <c r="C105" s="207"/>
      <c r="D105" s="239"/>
      <c r="E105" s="269"/>
      <c r="F105" s="3"/>
    </row>
    <row r="106" spans="1:6" ht="52.5">
      <c r="A106" s="196"/>
      <c r="B106" s="16" t="s">
        <v>121</v>
      </c>
      <c r="C106" s="207"/>
      <c r="D106" s="239"/>
      <c r="E106" s="269"/>
      <c r="F106" s="3"/>
    </row>
    <row r="107" spans="1:6" ht="26.25">
      <c r="A107" s="196"/>
      <c r="B107" s="16" t="s">
        <v>122</v>
      </c>
      <c r="C107" s="207"/>
      <c r="D107" s="239"/>
      <c r="E107" s="269"/>
      <c r="F107" s="3"/>
    </row>
    <row r="108" spans="1:6" ht="26.25">
      <c r="A108" s="196"/>
      <c r="B108" s="14" t="s">
        <v>123</v>
      </c>
      <c r="C108" s="207"/>
      <c r="D108" s="239"/>
      <c r="E108" s="269"/>
      <c r="F108" s="3"/>
    </row>
    <row r="109" spans="1:6" ht="26.25">
      <c r="A109" s="196"/>
      <c r="B109" s="14" t="s">
        <v>96</v>
      </c>
      <c r="C109" s="207"/>
      <c r="D109" s="239"/>
      <c r="E109" s="269"/>
      <c r="F109" s="3"/>
    </row>
    <row r="110" spans="1:6" ht="12.75">
      <c r="A110" s="196"/>
      <c r="B110" s="16" t="s">
        <v>83</v>
      </c>
      <c r="C110" s="207"/>
      <c r="D110" s="239"/>
      <c r="E110" s="269"/>
      <c r="F110" s="3"/>
    </row>
    <row r="111" spans="1:6" ht="12.75">
      <c r="A111" s="196"/>
      <c r="B111" s="16" t="s">
        <v>85</v>
      </c>
      <c r="C111" s="207"/>
      <c r="D111" s="239"/>
      <c r="E111" s="269"/>
      <c r="F111" s="3"/>
    </row>
    <row r="112" spans="1:6" ht="26.25">
      <c r="A112" s="196"/>
      <c r="B112" s="16" t="s">
        <v>105</v>
      </c>
      <c r="C112" s="207"/>
      <c r="D112" s="239"/>
      <c r="E112" s="269"/>
      <c r="F112" s="3"/>
    </row>
    <row r="113" spans="1:6" ht="12.75">
      <c r="A113" s="196"/>
      <c r="B113" s="16" t="s">
        <v>118</v>
      </c>
      <c r="C113" s="207"/>
      <c r="D113" s="239"/>
      <c r="E113" s="269"/>
      <c r="F113" s="3"/>
    </row>
    <row r="114" spans="1:6" ht="26.25">
      <c r="A114" s="196"/>
      <c r="B114" s="16" t="s">
        <v>106</v>
      </c>
      <c r="C114" s="207"/>
      <c r="D114" s="239"/>
      <c r="E114" s="269"/>
      <c r="F114" s="3"/>
    </row>
    <row r="115" spans="1:6" ht="26.25">
      <c r="A115" s="196"/>
      <c r="B115" s="14" t="s">
        <v>107</v>
      </c>
      <c r="C115" s="207"/>
      <c r="D115" s="239"/>
      <c r="E115" s="269"/>
      <c r="F115" s="3"/>
    </row>
    <row r="116" spans="1:6" ht="26.25">
      <c r="A116" s="196"/>
      <c r="B116" s="14" t="s">
        <v>108</v>
      </c>
      <c r="C116" s="207"/>
      <c r="D116" s="239"/>
      <c r="E116" s="269"/>
      <c r="F116" s="3"/>
    </row>
    <row r="117" spans="1:6" ht="26.25">
      <c r="A117" s="196"/>
      <c r="B117" s="14" t="s">
        <v>109</v>
      </c>
      <c r="C117" s="207"/>
      <c r="D117" s="239"/>
      <c r="E117" s="269"/>
      <c r="F117" s="3"/>
    </row>
    <row r="118" spans="1:6" ht="12.75">
      <c r="A118" s="196"/>
      <c r="B118" s="14" t="s">
        <v>110</v>
      </c>
      <c r="C118" s="207"/>
      <c r="D118" s="239"/>
      <c r="E118" s="269"/>
      <c r="F118" s="3"/>
    </row>
    <row r="119" spans="1:6" ht="12.75">
      <c r="A119" s="196"/>
      <c r="B119" s="14" t="s">
        <v>111</v>
      </c>
      <c r="C119" s="207"/>
      <c r="D119" s="239"/>
      <c r="E119" s="269"/>
      <c r="F119" s="3"/>
    </row>
    <row r="120" spans="1:6" ht="12.75">
      <c r="A120" s="196"/>
      <c r="B120" s="14" t="s">
        <v>112</v>
      </c>
      <c r="C120" s="207"/>
      <c r="D120" s="239"/>
      <c r="E120" s="269"/>
      <c r="F120" s="3"/>
    </row>
    <row r="121" spans="1:6" ht="12.75">
      <c r="A121" s="196"/>
      <c r="B121" s="14" t="s">
        <v>100</v>
      </c>
      <c r="C121" s="207"/>
      <c r="D121" s="239"/>
      <c r="E121" s="269"/>
      <c r="F121" s="3"/>
    </row>
    <row r="122" spans="1:6" ht="26.25">
      <c r="A122" s="196"/>
      <c r="B122" s="14" t="s">
        <v>113</v>
      </c>
      <c r="C122" s="207"/>
      <c r="D122" s="239"/>
      <c r="E122" s="269"/>
      <c r="F122" s="3"/>
    </row>
    <row r="123" spans="1:6" ht="12.75">
      <c r="A123" s="196"/>
      <c r="B123" s="14" t="s">
        <v>90</v>
      </c>
      <c r="C123" s="207"/>
      <c r="D123" s="239"/>
      <c r="E123" s="269"/>
      <c r="F123" s="3"/>
    </row>
    <row r="124" spans="1:6" ht="12.75">
      <c r="A124" s="196"/>
      <c r="B124" s="14" t="s">
        <v>114</v>
      </c>
      <c r="C124" s="207"/>
      <c r="D124" s="239"/>
      <c r="E124" s="269"/>
      <c r="F124" s="3"/>
    </row>
    <row r="125" spans="1:6" ht="26.25">
      <c r="A125" s="196"/>
      <c r="B125" s="14" t="s">
        <v>91</v>
      </c>
      <c r="C125" s="207"/>
      <c r="D125" s="239"/>
      <c r="E125" s="269"/>
      <c r="F125" s="3"/>
    </row>
    <row r="126" spans="1:6" ht="26.25">
      <c r="A126" s="196"/>
      <c r="B126" s="14" t="s">
        <v>115</v>
      </c>
      <c r="C126" s="207"/>
      <c r="D126" s="239"/>
      <c r="E126" s="269"/>
      <c r="F126" s="3"/>
    </row>
    <row r="127" spans="1:6" ht="26.25">
      <c r="A127" s="196"/>
      <c r="B127" s="14" t="s">
        <v>116</v>
      </c>
      <c r="C127" s="207"/>
      <c r="D127" s="239"/>
      <c r="E127" s="269"/>
      <c r="F127" s="3"/>
    </row>
    <row r="128" spans="1:6" ht="26.25">
      <c r="A128" s="196"/>
      <c r="B128" s="14" t="s">
        <v>94</v>
      </c>
      <c r="C128" s="207"/>
      <c r="D128" s="239"/>
      <c r="E128" s="269"/>
      <c r="F128" s="3"/>
    </row>
    <row r="129" spans="1:6" ht="12.75">
      <c r="A129" s="196"/>
      <c r="B129" s="14" t="s">
        <v>104</v>
      </c>
      <c r="C129" s="207"/>
      <c r="D129" s="239"/>
      <c r="E129" s="269"/>
      <c r="F129" s="3"/>
    </row>
    <row r="130" spans="1:6" ht="78.75">
      <c r="A130" s="196"/>
      <c r="B130" s="13" t="s">
        <v>95</v>
      </c>
      <c r="C130" s="207"/>
      <c r="D130" s="239"/>
      <c r="E130" s="269"/>
      <c r="F130" s="3"/>
    </row>
    <row r="131" spans="1:6" ht="12.75">
      <c r="A131" s="196"/>
      <c r="B131" s="240"/>
      <c r="C131" s="207"/>
      <c r="D131" s="239"/>
      <c r="E131" s="269"/>
      <c r="F131" s="3"/>
    </row>
    <row r="132" spans="1:6" ht="105">
      <c r="A132" s="241" t="s">
        <v>6</v>
      </c>
      <c r="B132" s="242" t="s">
        <v>246</v>
      </c>
      <c r="C132" s="207"/>
      <c r="D132" s="239"/>
      <c r="E132" s="269"/>
      <c r="F132" s="3"/>
    </row>
    <row r="133" spans="1:6" ht="26.25">
      <c r="A133" s="196"/>
      <c r="B133" s="242" t="s">
        <v>240</v>
      </c>
      <c r="C133" s="207"/>
      <c r="D133" s="239"/>
      <c r="E133" s="269"/>
      <c r="F133" s="3"/>
    </row>
    <row r="134" spans="1:6" ht="105">
      <c r="A134" s="196"/>
      <c r="B134" s="242" t="s">
        <v>290</v>
      </c>
      <c r="C134" s="207"/>
      <c r="D134" s="239"/>
      <c r="E134" s="269"/>
      <c r="F134" s="3"/>
    </row>
    <row r="135" spans="1:6" ht="26.25">
      <c r="A135" s="196"/>
      <c r="B135" s="242" t="s">
        <v>242</v>
      </c>
      <c r="C135" s="207"/>
      <c r="D135" s="239"/>
      <c r="E135" s="269"/>
      <c r="F135" s="3"/>
    </row>
    <row r="136" spans="1:6" ht="12.75">
      <c r="A136" s="196"/>
      <c r="B136" s="242"/>
      <c r="C136" s="207"/>
      <c r="D136" s="239"/>
      <c r="E136" s="269"/>
      <c r="F136" s="3"/>
    </row>
    <row r="137" spans="1:6" ht="12.75">
      <c r="A137" s="243" t="s">
        <v>49</v>
      </c>
      <c r="B137" s="244" t="s">
        <v>243</v>
      </c>
      <c r="C137" s="196" t="s">
        <v>171</v>
      </c>
      <c r="D137" s="245">
        <v>200</v>
      </c>
      <c r="E137" s="270"/>
      <c r="F137" s="3">
        <f>D137*E137</f>
        <v>0</v>
      </c>
    </row>
    <row r="138" spans="1:6" ht="12.75">
      <c r="A138" s="196"/>
      <c r="B138" s="246"/>
      <c r="C138" s="207"/>
      <c r="D138" s="239"/>
      <c r="E138" s="270"/>
      <c r="F138" s="3"/>
    </row>
    <row r="139" spans="1:6" ht="52.5">
      <c r="A139" s="243" t="s">
        <v>50</v>
      </c>
      <c r="B139" s="286" t="s">
        <v>249</v>
      </c>
      <c r="C139" s="196" t="s">
        <v>78</v>
      </c>
      <c r="D139" s="245">
        <v>11.5</v>
      </c>
      <c r="E139" s="270"/>
      <c r="F139" s="3">
        <f>D139*E139</f>
        <v>0</v>
      </c>
    </row>
    <row r="140" spans="1:6" ht="12.75">
      <c r="A140" s="196"/>
      <c r="B140" s="240"/>
      <c r="C140" s="207"/>
      <c r="D140" s="239"/>
      <c r="E140" s="270"/>
      <c r="F140" s="3"/>
    </row>
    <row r="141" spans="1:6" ht="52.5">
      <c r="A141" s="243" t="s">
        <v>52</v>
      </c>
      <c r="B141" s="242" t="s">
        <v>291</v>
      </c>
      <c r="C141" s="196" t="s">
        <v>77</v>
      </c>
      <c r="D141" s="245">
        <v>1.21</v>
      </c>
      <c r="E141" s="270"/>
      <c r="F141" s="3">
        <f>D141*E141</f>
        <v>0</v>
      </c>
    </row>
    <row r="142" spans="1:6" ht="12.75">
      <c r="A142" s="196"/>
      <c r="B142" s="240"/>
      <c r="C142" s="207"/>
      <c r="D142" s="239"/>
      <c r="E142" s="270"/>
      <c r="F142" s="3"/>
    </row>
    <row r="143" spans="1:6" ht="39">
      <c r="A143" s="243" t="s">
        <v>236</v>
      </c>
      <c r="B143" s="242" t="s">
        <v>251</v>
      </c>
      <c r="C143" s="196" t="s">
        <v>77</v>
      </c>
      <c r="D143" s="245">
        <v>1</v>
      </c>
      <c r="E143" s="270"/>
      <c r="F143" s="3">
        <f>D143*E143</f>
        <v>0</v>
      </c>
    </row>
    <row r="144" spans="1:6" ht="12.75">
      <c r="A144" s="196"/>
      <c r="B144" s="240"/>
      <c r="C144" s="207"/>
      <c r="D144" s="239"/>
      <c r="E144" s="270"/>
      <c r="F144" s="3"/>
    </row>
    <row r="145" spans="1:6" ht="39">
      <c r="A145" s="243" t="s">
        <v>238</v>
      </c>
      <c r="B145" s="242" t="s">
        <v>253</v>
      </c>
      <c r="C145" s="196" t="s">
        <v>77</v>
      </c>
      <c r="D145" s="245">
        <v>11.5</v>
      </c>
      <c r="E145" s="270"/>
      <c r="F145" s="3">
        <f>D145*E145</f>
        <v>0</v>
      </c>
    </row>
    <row r="146" spans="1:6" ht="12.75">
      <c r="A146" s="196"/>
      <c r="B146" s="240"/>
      <c r="C146" s="207"/>
      <c r="D146" s="239"/>
      <c r="E146" s="270"/>
      <c r="F146" s="3"/>
    </row>
    <row r="147" spans="1:6" ht="39">
      <c r="A147" s="243" t="s">
        <v>248</v>
      </c>
      <c r="B147" s="242" t="s">
        <v>252</v>
      </c>
      <c r="C147" s="196" t="s">
        <v>77</v>
      </c>
      <c r="D147" s="245">
        <v>10.6</v>
      </c>
      <c r="E147" s="270"/>
      <c r="F147" s="3">
        <f>D147*E147</f>
        <v>0</v>
      </c>
    </row>
    <row r="148" spans="1:6" ht="12.75">
      <c r="A148" s="236"/>
      <c r="B148" s="237"/>
      <c r="C148" s="233"/>
      <c r="D148" s="233"/>
      <c r="E148" s="39"/>
      <c r="F148" s="3"/>
    </row>
    <row r="149" spans="1:6" ht="12.75">
      <c r="A149" s="247"/>
      <c r="B149" s="248" t="s">
        <v>51</v>
      </c>
      <c r="C149" s="249"/>
      <c r="D149" s="249"/>
      <c r="E149" s="40"/>
      <c r="F149" s="5">
        <f>SUM(F137:F147)</f>
        <v>0</v>
      </c>
    </row>
    <row r="150" spans="1:6" ht="12.75">
      <c r="A150" s="236"/>
      <c r="B150" s="237"/>
      <c r="C150" s="233"/>
      <c r="D150" s="233"/>
      <c r="E150" s="39"/>
      <c r="F150" s="3"/>
    </row>
    <row r="151" spans="1:6" ht="12.75">
      <c r="A151" s="196" t="s">
        <v>47</v>
      </c>
      <c r="B151" s="216" t="s">
        <v>260</v>
      </c>
      <c r="C151" s="198"/>
      <c r="D151" s="205"/>
      <c r="E151" s="299"/>
      <c r="F151" s="300"/>
    </row>
    <row r="152" spans="1:6" ht="12.75">
      <c r="A152" s="196"/>
      <c r="B152" s="216"/>
      <c r="C152" s="198"/>
      <c r="D152" s="205"/>
      <c r="E152" s="299"/>
      <c r="F152" s="300"/>
    </row>
    <row r="153" spans="1:6" ht="12.75">
      <c r="A153" s="196"/>
      <c r="B153" s="17" t="s">
        <v>79</v>
      </c>
      <c r="C153" s="198"/>
      <c r="D153" s="205"/>
      <c r="E153" s="299"/>
      <c r="F153" s="300"/>
    </row>
    <row r="154" spans="1:6" ht="26.25">
      <c r="A154" s="196"/>
      <c r="B154" s="14" t="s">
        <v>255</v>
      </c>
      <c r="C154" s="198"/>
      <c r="D154" s="205"/>
      <c r="E154" s="299"/>
      <c r="F154" s="300"/>
    </row>
    <row r="155" spans="1:6" ht="26.25">
      <c r="A155" s="196"/>
      <c r="B155" s="14" t="s">
        <v>256</v>
      </c>
      <c r="C155" s="198"/>
      <c r="D155" s="205"/>
      <c r="E155" s="299"/>
      <c r="F155" s="300"/>
    </row>
    <row r="156" spans="1:6" ht="26.25">
      <c r="A156" s="196"/>
      <c r="B156" s="14" t="s">
        <v>124</v>
      </c>
      <c r="C156" s="198"/>
      <c r="D156" s="205"/>
      <c r="E156" s="299"/>
      <c r="F156" s="300"/>
    </row>
    <row r="157" spans="1:6" ht="12.75">
      <c r="A157" s="196"/>
      <c r="B157" s="14" t="s">
        <v>83</v>
      </c>
      <c r="C157" s="198"/>
      <c r="D157" s="205"/>
      <c r="E157" s="299"/>
      <c r="F157" s="300"/>
    </row>
    <row r="158" spans="1:6" ht="12.75">
      <c r="A158" s="196"/>
      <c r="B158" s="16" t="s">
        <v>85</v>
      </c>
      <c r="C158" s="198"/>
      <c r="D158" s="205"/>
      <c r="E158" s="299"/>
      <c r="F158" s="300"/>
    </row>
    <row r="159" spans="1:6" ht="26.25">
      <c r="A159" s="196"/>
      <c r="B159" s="16" t="s">
        <v>107</v>
      </c>
      <c r="C159" s="198"/>
      <c r="D159" s="205"/>
      <c r="E159" s="299"/>
      <c r="F159" s="300"/>
    </row>
    <row r="160" spans="1:6" ht="12.75">
      <c r="A160" s="196"/>
      <c r="B160" s="16" t="s">
        <v>102</v>
      </c>
      <c r="C160" s="198"/>
      <c r="D160" s="205"/>
      <c r="E160" s="299"/>
      <c r="F160" s="300"/>
    </row>
    <row r="161" spans="1:6" ht="12.75">
      <c r="A161" s="196"/>
      <c r="B161" s="16" t="s">
        <v>257</v>
      </c>
      <c r="C161" s="198"/>
      <c r="D161" s="205"/>
      <c r="E161" s="299"/>
      <c r="F161" s="300"/>
    </row>
    <row r="162" spans="1:6" ht="12.75">
      <c r="A162" s="196"/>
      <c r="B162" s="16" t="s">
        <v>110</v>
      </c>
      <c r="C162" s="198"/>
      <c r="D162" s="205"/>
      <c r="E162" s="299"/>
      <c r="F162" s="300"/>
    </row>
    <row r="163" spans="1:6" ht="26.25">
      <c r="A163" s="196"/>
      <c r="B163" s="16" t="s">
        <v>258</v>
      </c>
      <c r="C163" s="198"/>
      <c r="D163" s="205"/>
      <c r="E163" s="299"/>
      <c r="F163" s="300"/>
    </row>
    <row r="164" spans="1:6" ht="12.75">
      <c r="A164" s="196"/>
      <c r="B164" s="16" t="s">
        <v>99</v>
      </c>
      <c r="C164" s="198"/>
      <c r="D164" s="205"/>
      <c r="E164" s="299"/>
      <c r="F164" s="300"/>
    </row>
    <row r="165" spans="1:6" ht="26.25">
      <c r="A165" s="196"/>
      <c r="B165" s="16" t="s">
        <v>89</v>
      </c>
      <c r="C165" s="198"/>
      <c r="D165" s="205"/>
      <c r="E165" s="299"/>
      <c r="F165" s="300"/>
    </row>
    <row r="166" spans="1:6" ht="12.75">
      <c r="A166" s="196"/>
      <c r="B166" s="16" t="s">
        <v>90</v>
      </c>
      <c r="C166" s="198"/>
      <c r="D166" s="205"/>
      <c r="E166" s="299"/>
      <c r="F166" s="300"/>
    </row>
    <row r="167" spans="1:6" ht="26.25">
      <c r="A167" s="196"/>
      <c r="B167" s="16" t="s">
        <v>91</v>
      </c>
      <c r="C167" s="198"/>
      <c r="D167" s="205"/>
      <c r="E167" s="299"/>
      <c r="F167" s="300"/>
    </row>
    <row r="168" spans="1:6" ht="26.25">
      <c r="A168" s="196"/>
      <c r="B168" s="16" t="s">
        <v>115</v>
      </c>
      <c r="C168" s="198"/>
      <c r="D168" s="205"/>
      <c r="E168" s="299"/>
      <c r="F168" s="300"/>
    </row>
    <row r="169" spans="1:6" ht="26.25">
      <c r="A169" s="196"/>
      <c r="B169" s="16" t="s">
        <v>116</v>
      </c>
      <c r="C169" s="198"/>
      <c r="D169" s="205"/>
      <c r="E169" s="299"/>
      <c r="F169" s="300"/>
    </row>
    <row r="170" spans="1:6" ht="26.25">
      <c r="A170" s="196"/>
      <c r="B170" s="16" t="s">
        <v>94</v>
      </c>
      <c r="C170" s="198"/>
      <c r="D170" s="205"/>
      <c r="E170" s="299"/>
      <c r="F170" s="300"/>
    </row>
    <row r="171" spans="1:6" ht="12.75">
      <c r="A171" s="196"/>
      <c r="B171" s="16" t="s">
        <v>104</v>
      </c>
      <c r="C171" s="198"/>
      <c r="D171" s="205"/>
      <c r="E171" s="299"/>
      <c r="F171" s="300"/>
    </row>
    <row r="172" spans="1:6" ht="78.75">
      <c r="A172" s="196"/>
      <c r="B172" s="13" t="s">
        <v>95</v>
      </c>
      <c r="C172" s="198"/>
      <c r="D172" s="205"/>
      <c r="E172" s="299"/>
      <c r="F172" s="300"/>
    </row>
    <row r="173" spans="1:6" ht="12.75">
      <c r="A173" s="196"/>
      <c r="B173" s="216"/>
      <c r="C173" s="198"/>
      <c r="D173" s="205"/>
      <c r="E173" s="299"/>
      <c r="F173" s="300"/>
    </row>
    <row r="174" spans="1:6" ht="66">
      <c r="A174" s="196" t="s">
        <v>6</v>
      </c>
      <c r="B174" s="136" t="s">
        <v>292</v>
      </c>
      <c r="C174" s="196" t="s">
        <v>78</v>
      </c>
      <c r="D174" s="245">
        <v>42</v>
      </c>
      <c r="E174" s="301"/>
      <c r="F174" s="3">
        <f>D174*E174</f>
        <v>0</v>
      </c>
    </row>
    <row r="175" spans="1:6" ht="12.75">
      <c r="A175" s="196"/>
      <c r="B175" s="216"/>
      <c r="C175" s="198"/>
      <c r="D175" s="205"/>
      <c r="E175" s="299"/>
      <c r="F175" s="300"/>
    </row>
    <row r="176" spans="1:6" ht="144.75">
      <c r="A176" s="287" t="s">
        <v>7</v>
      </c>
      <c r="B176" s="242" t="s">
        <v>293</v>
      </c>
      <c r="C176" s="196" t="s">
        <v>78</v>
      </c>
      <c r="D176" s="245">
        <v>42</v>
      </c>
      <c r="E176" s="301"/>
      <c r="F176" s="3">
        <f>D176*E176</f>
        <v>0</v>
      </c>
    </row>
    <row r="177" spans="1:6" ht="12.75">
      <c r="A177" s="287"/>
      <c r="B177" s="288"/>
      <c r="C177" s="196"/>
      <c r="D177" s="245"/>
      <c r="E177" s="299"/>
      <c r="F177" s="300"/>
    </row>
    <row r="178" spans="1:6" ht="78.75">
      <c r="A178" s="287" t="s">
        <v>8</v>
      </c>
      <c r="B178" s="244" t="s">
        <v>261</v>
      </c>
      <c r="C178" s="196" t="s">
        <v>77</v>
      </c>
      <c r="D178" s="245">
        <v>22</v>
      </c>
      <c r="E178" s="301"/>
      <c r="F178" s="3">
        <f>D178*E178</f>
        <v>0</v>
      </c>
    </row>
    <row r="179" spans="1:6" ht="12.75">
      <c r="A179" s="289"/>
      <c r="B179" s="290"/>
      <c r="C179" s="196"/>
      <c r="D179" s="291"/>
      <c r="E179" s="300"/>
      <c r="F179" s="300"/>
    </row>
    <row r="180" spans="1:6" ht="12.75">
      <c r="A180" s="292"/>
      <c r="B180" s="293" t="s">
        <v>259</v>
      </c>
      <c r="C180" s="294"/>
      <c r="D180" s="295"/>
      <c r="E180" s="302"/>
      <c r="F180" s="303">
        <f>SUM(F174:F178)</f>
        <v>0</v>
      </c>
    </row>
  </sheetData>
  <sheetProtection password="FB54" sheet="1" formatCells="0" formatColumns="0" insertColumns="0" insertRows="0" deleteColumns="0" deleteRows="0"/>
  <printOptions/>
  <pageMargins left="0.6692913385826772" right="0.15748031496062992" top="0.7480314960629921" bottom="0.4330708661417323" header="0.1968503937007874" footer="0.11811023622047245"/>
  <pageSetup horizontalDpi="300" verticalDpi="300" orientation="portrait" paperSize="9" scale="90" r:id="rId1"/>
  <headerFooter alignWithMargins="0">
    <oddFooter>&amp;L&amp;"Arial Narrow,Navadno"&amp;9&amp;A&amp;R&amp;"Arial Narrow,Navadno"&amp;9stran &amp;P</oddFooter>
  </headerFooter>
  <rowBreaks count="4" manualBreakCount="4">
    <brk id="41" max="5" man="1"/>
    <brk id="68" max="5" man="1"/>
    <brk id="97" max="5" man="1"/>
    <brk id="150" max="5" man="1"/>
  </rowBreaks>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B33" sqref="B33"/>
    </sheetView>
  </sheetViews>
  <sheetFormatPr defaultColWidth="8.796875" defaultRowHeight="14.25"/>
  <cols>
    <col min="1" max="1" width="14.5" style="0" customWidth="1"/>
    <col min="2" max="2" width="34.69921875" style="0" customWidth="1"/>
  </cols>
  <sheetData>
    <row r="1" spans="1:6" ht="13.5">
      <c r="A1" s="44"/>
      <c r="B1" s="45"/>
      <c r="C1" s="46"/>
      <c r="D1" s="47"/>
      <c r="E1" s="161"/>
      <c r="F1" s="162"/>
    </row>
    <row r="2" spans="1:6" ht="13.5">
      <c r="A2" s="48"/>
      <c r="B2" s="49"/>
      <c r="C2" s="50"/>
      <c r="D2" s="51"/>
      <c r="E2" s="163"/>
      <c r="F2" s="163"/>
    </row>
    <row r="3" spans="1:6" ht="15" customHeight="1">
      <c r="A3" s="52" t="s">
        <v>24</v>
      </c>
      <c r="B3" s="53" t="s">
        <v>204</v>
      </c>
      <c r="C3" s="54"/>
      <c r="D3" s="55"/>
      <c r="E3" s="163"/>
      <c r="F3" s="163"/>
    </row>
    <row r="4" spans="1:6" ht="12.75" customHeight="1">
      <c r="A4" s="56"/>
      <c r="B4" s="53" t="s">
        <v>205</v>
      </c>
      <c r="C4" s="54"/>
      <c r="D4" s="55"/>
      <c r="E4" s="163"/>
      <c r="F4" s="163"/>
    </row>
    <row r="5" spans="1:6" ht="12.75" customHeight="1">
      <c r="A5" s="56"/>
      <c r="B5" s="53" t="s">
        <v>206</v>
      </c>
      <c r="C5" s="54"/>
      <c r="D5" s="55"/>
      <c r="E5" s="163"/>
      <c r="F5" s="163"/>
    </row>
    <row r="6" spans="1:6" ht="13.5">
      <c r="A6" s="56"/>
      <c r="B6" s="53"/>
      <c r="C6" s="54"/>
      <c r="D6" s="55"/>
      <c r="E6" s="163"/>
      <c r="F6" s="163"/>
    </row>
    <row r="7" spans="1:6" ht="26.25">
      <c r="A7" s="56" t="s">
        <v>265</v>
      </c>
      <c r="B7" s="201" t="s">
        <v>335</v>
      </c>
      <c r="C7" s="54"/>
      <c r="D7" s="57"/>
      <c r="E7" s="163"/>
      <c r="F7" s="163"/>
    </row>
    <row r="8" spans="1:6" ht="13.5">
      <c r="A8" s="56"/>
      <c r="B8" s="58"/>
      <c r="C8" s="54"/>
      <c r="D8" s="57"/>
      <c r="E8" s="163"/>
      <c r="F8" s="163"/>
    </row>
    <row r="9" spans="1:6" ht="13.5">
      <c r="A9" s="56"/>
      <c r="B9" s="58"/>
      <c r="C9" s="54"/>
      <c r="D9" s="57"/>
      <c r="E9" s="163"/>
      <c r="F9" s="163"/>
    </row>
    <row r="10" spans="1:6" ht="12.75" customHeight="1">
      <c r="A10" s="59"/>
      <c r="B10" s="312" t="s">
        <v>25</v>
      </c>
      <c r="C10" s="60"/>
      <c r="D10" s="51"/>
      <c r="E10" s="164"/>
      <c r="F10" s="165"/>
    </row>
    <row r="11" spans="1:6" ht="9" customHeight="1">
      <c r="A11" s="59"/>
      <c r="B11" s="53"/>
      <c r="C11" s="60"/>
      <c r="D11" s="51"/>
      <c r="E11" s="164"/>
      <c r="F11" s="165"/>
    </row>
    <row r="12" spans="1:6" ht="15" customHeight="1">
      <c r="A12" s="59" t="s">
        <v>5</v>
      </c>
      <c r="B12" s="201" t="s">
        <v>326</v>
      </c>
      <c r="C12" s="60"/>
      <c r="D12" s="51"/>
      <c r="E12" s="164"/>
      <c r="F12" s="308">
        <v>0</v>
      </c>
    </row>
    <row r="13" spans="1:6" ht="13.5" customHeight="1">
      <c r="A13" s="65" t="s">
        <v>4</v>
      </c>
      <c r="B13" s="304" t="s">
        <v>336</v>
      </c>
      <c r="C13" s="305"/>
      <c r="D13" s="306"/>
      <c r="E13" s="307"/>
      <c r="F13" s="311">
        <v>0</v>
      </c>
    </row>
    <row r="14" spans="1:7" ht="13.5" customHeight="1" thickBot="1">
      <c r="A14" s="208" t="s">
        <v>327</v>
      </c>
      <c r="B14" s="209" t="s">
        <v>337</v>
      </c>
      <c r="C14" s="63"/>
      <c r="D14" s="64"/>
      <c r="E14" s="166"/>
      <c r="F14" s="310">
        <v>0</v>
      </c>
      <c r="G14" s="309"/>
    </row>
    <row r="15" spans="1:6" ht="13.5">
      <c r="A15" s="59"/>
      <c r="B15" s="53" t="s">
        <v>28</v>
      </c>
      <c r="C15" s="60"/>
      <c r="D15" s="51"/>
      <c r="E15" s="164"/>
      <c r="F15" s="308">
        <f>SUM(F12:F14)</f>
        <v>0</v>
      </c>
    </row>
    <row r="16" spans="1:6" ht="15" customHeight="1" thickBot="1">
      <c r="A16" s="65"/>
      <c r="B16" s="62" t="s">
        <v>264</v>
      </c>
      <c r="C16" s="63"/>
      <c r="D16" s="64"/>
      <c r="E16" s="166"/>
      <c r="F16" s="310">
        <f>F15*0.03</f>
        <v>0</v>
      </c>
    </row>
    <row r="17" spans="1:6" ht="13.5">
      <c r="A17" s="65"/>
      <c r="B17" s="53" t="s">
        <v>29</v>
      </c>
      <c r="C17" s="60"/>
      <c r="D17" s="51"/>
      <c r="E17" s="164"/>
      <c r="F17" s="308">
        <f>SUM(F15:F16)</f>
        <v>0</v>
      </c>
    </row>
    <row r="18" spans="1:6" ht="13.5">
      <c r="A18" s="65"/>
      <c r="B18" s="201" t="s">
        <v>328</v>
      </c>
      <c r="C18" s="60"/>
      <c r="D18" s="51"/>
      <c r="E18" s="164"/>
      <c r="F18" s="308"/>
    </row>
    <row r="19" spans="1:6" ht="13.5">
      <c r="A19" s="65"/>
      <c r="B19" s="201" t="s">
        <v>329</v>
      </c>
      <c r="C19" s="60"/>
      <c r="D19" s="51"/>
      <c r="E19" s="164"/>
      <c r="F19" s="308">
        <f>F17-F18</f>
        <v>0</v>
      </c>
    </row>
    <row r="20" spans="1:6" ht="26.25">
      <c r="A20" s="65"/>
      <c r="B20" s="201" t="s">
        <v>330</v>
      </c>
      <c r="C20" s="60"/>
      <c r="D20" s="51"/>
      <c r="E20" s="164"/>
      <c r="F20" s="308"/>
    </row>
    <row r="21" spans="1:6" ht="13.5">
      <c r="A21" s="65"/>
      <c r="B21" s="201" t="s">
        <v>28</v>
      </c>
      <c r="C21" s="60"/>
      <c r="D21" s="51"/>
      <c r="E21" s="164"/>
      <c r="F21" s="308">
        <f>F19+F20</f>
        <v>0</v>
      </c>
    </row>
    <row r="22" spans="1:6" ht="14.25" thickBot="1">
      <c r="A22" s="65"/>
      <c r="B22" s="53" t="s">
        <v>48</v>
      </c>
      <c r="C22" s="60"/>
      <c r="D22" s="51"/>
      <c r="E22" s="164"/>
      <c r="F22" s="308">
        <f>F21*0.22</f>
        <v>0</v>
      </c>
    </row>
    <row r="23" spans="1:6" ht="15" customHeight="1" thickBot="1">
      <c r="A23" s="65"/>
      <c r="B23" s="313" t="s">
        <v>37</v>
      </c>
      <c r="C23" s="66"/>
      <c r="D23" s="67"/>
      <c r="E23" s="167"/>
      <c r="F23" s="314">
        <f>SUM(F21:F22)</f>
        <v>0</v>
      </c>
    </row>
    <row r="26" spans="2:7" ht="13.5">
      <c r="B26" s="334" t="s">
        <v>331</v>
      </c>
      <c r="C26" s="335"/>
      <c r="D26" s="335"/>
      <c r="E26" s="335"/>
      <c r="F26" s="335"/>
      <c r="G26" s="335"/>
    </row>
    <row r="29" spans="2:5" ht="13.5">
      <c r="B29" t="s">
        <v>332</v>
      </c>
      <c r="C29" t="s">
        <v>333</v>
      </c>
      <c r="E29" t="s">
        <v>334</v>
      </c>
    </row>
  </sheetData>
  <sheetProtection/>
  <mergeCells count="1">
    <mergeCell ref="B26:G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Matejka ŠKRINJAR</cp:lastModifiedBy>
  <cp:lastPrinted>2018-02-20T13:21:39Z</cp:lastPrinted>
  <dcterms:created xsi:type="dcterms:W3CDTF">1999-11-18T18:21:01Z</dcterms:created>
  <dcterms:modified xsi:type="dcterms:W3CDTF">2018-04-23T08:37:13Z</dcterms:modified>
  <cp:category/>
  <cp:version/>
  <cp:contentType/>
  <cp:contentStatus/>
</cp:coreProperties>
</file>