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1340" windowHeight="5988" tabRatio="598" activeTab="0"/>
  </bookViews>
  <sheets>
    <sheet name="skupna rekapitulacija" sheetId="1" r:id="rId1"/>
    <sheet name="I.pripravljalna dela" sheetId="2" r:id="rId2"/>
    <sheet name="II.rušitvena dela" sheetId="3" r:id="rId3"/>
    <sheet name="III.zemeljska dela" sheetId="4" r:id="rId4"/>
    <sheet name="IV.betonska dela" sheetId="5" r:id="rId5"/>
    <sheet name="V.tesarska dela" sheetId="6" r:id="rId6"/>
    <sheet name="VI.zidarska dela" sheetId="7" r:id="rId7"/>
    <sheet name="VII.asfalterska dela" sheetId="8" r:id="rId8"/>
    <sheet name="VIII.zasaditev" sheetId="9" r:id="rId9"/>
    <sheet name="IX.tehnična dokumentacija" sheetId="10" r:id="rId10"/>
    <sheet name="IV.tartan tlak" sheetId="11" r:id="rId11"/>
    <sheet name="STR" sheetId="12" r:id="rId12"/>
    <sheet name="EL" sheetId="13" r:id="rId13"/>
    <sheet name="GO dela PREBOJ" sheetId="14" r:id="rId14"/>
    <sheet name="List1" sheetId="15" r:id="rId15"/>
  </sheets>
  <definedNames>
    <definedName name="_xlnm.Print_Area" localSheetId="1">'I.pripravljalna dela'!$A$1:$E$31</definedName>
    <definedName name="_xlnm.Print_Area" localSheetId="2">'II.rušitvena dela'!$A$1:$E$52</definedName>
    <definedName name="_xlnm.Print_Area" localSheetId="3">'III.zemeljska dela'!$A$1:$E$75</definedName>
    <definedName name="_xlnm.Print_Area" localSheetId="4">'IV.betonska dela'!$A$1:$E$85</definedName>
    <definedName name="_xlnm.Print_Area" localSheetId="10">'IV.tartan tlak'!$A$1:$E$21</definedName>
    <definedName name="_xlnm.Print_Area" localSheetId="9">'IX.tehnična dokumentacija'!$A$1:$E$28</definedName>
    <definedName name="_xlnm.Print_Area" localSheetId="0">'skupna rekapitulacija'!$A$1:$E$102</definedName>
    <definedName name="_xlnm.Print_Area" localSheetId="5">'V.tesarska dela'!$A$1:$E$58</definedName>
    <definedName name="_xlnm.Print_Area" localSheetId="6">'VI.zidarska dela'!$A$1:$E$92</definedName>
    <definedName name="_xlnm.Print_Area" localSheetId="7">'VII.asfalterska dela'!$A$1:$E$29</definedName>
    <definedName name="_xlnm.Print_Area" localSheetId="8">'VIII.zasaditev'!$A$1:$E$19</definedName>
  </definedNames>
  <calcPr fullCalcOnLoad="1"/>
</workbook>
</file>

<file path=xl/sharedStrings.xml><?xml version="1.0" encoding="utf-8"?>
<sst xmlns="http://schemas.openxmlformats.org/spreadsheetml/2006/main" count="1194" uniqueCount="481">
  <si>
    <t>Pred izvedbo temeljev mora gradbeno jamo pregledati in prevzeti geomehanik ter potrditi predpostavljene vrednosti in način temeljenja ali podati navodila za pogoje temeljenja in predpisati ukrepe za morebitno sanacijo temeljnih tal na posameznih globinah temeljenja.</t>
  </si>
  <si>
    <t>količina</t>
  </si>
  <si>
    <t>Izvajalec izolacijskih del mora preučiti z načrtom zahtevane</t>
  </si>
  <si>
    <t>tehnične karakteristike, za predvideno hidro in toplotno</t>
  </si>
  <si>
    <t xml:space="preserve">izolacijo. Za proizvode, predvidene za vgradnjo, mora izvajalec </t>
  </si>
  <si>
    <t>predložiti tehnične liste (osnove za izjave o skladnosti)</t>
  </si>
  <si>
    <t>Tehnični načrt mora vsebovati:</t>
  </si>
  <si>
    <t>· pregled vseh tehničnih karakteristik materiala oz. proizvoda</t>
  </si>
  <si>
    <t>predvidenega za vgradnjo, po zahtevah iz načrta</t>
  </si>
  <si>
    <t>· poročilo o laboratorijskih preizkavah proizvodov predvidenih za vgradnjo</t>
  </si>
  <si>
    <t>· izjavo dobavitelja, da bo do tehničnega pregleda objekta</t>
  </si>
  <si>
    <t>pridobil poročilo o laboratorijskih preizkavah tudi s strani</t>
  </si>
  <si>
    <t>pooblaščene institucije v Sloveniji za materiale, ki bodo</t>
  </si>
  <si>
    <t>imeli laboratorijska poročila tujih institucij.</t>
  </si>
  <si>
    <t>Vsa dela je izvesti po veljavnih tehničnih predpisih in normah.</t>
  </si>
  <si>
    <r>
      <t>· vsa potrebna pripravljalna del</t>
    </r>
    <r>
      <rPr>
        <sz val="10"/>
        <rFont val="Arial CE"/>
        <family val="0"/>
      </rPr>
      <t>a za zidarska dela</t>
    </r>
  </si>
  <si>
    <t>A/ GRADBENA DELA</t>
  </si>
  <si>
    <t>I.</t>
  </si>
  <si>
    <t>ZEMELJSKA DELA</t>
  </si>
  <si>
    <t>1.</t>
  </si>
  <si>
    <t>m3</t>
  </si>
  <si>
    <t>2.</t>
  </si>
  <si>
    <t>3.</t>
  </si>
  <si>
    <t>m2</t>
  </si>
  <si>
    <t>4.</t>
  </si>
  <si>
    <t>5.</t>
  </si>
  <si>
    <t>6.</t>
  </si>
  <si>
    <t>II.</t>
  </si>
  <si>
    <t>III.</t>
  </si>
  <si>
    <t>m1</t>
  </si>
  <si>
    <t>IV.</t>
  </si>
  <si>
    <t>kom</t>
  </si>
  <si>
    <t>Op.</t>
  </si>
  <si>
    <t xml:space="preserve">Ves vgradni material mora imeti ustrezne ateste, mora biti vgrajen po predpisih in mora ustrezati veljavnim predpisom in standardom. </t>
  </si>
  <si>
    <t>PRIPRAVLJALNA DELA</t>
  </si>
  <si>
    <t xml:space="preserve"> Enotna cena mora vsebovati:</t>
  </si>
  <si>
    <t>· vse potrebne transporte do mesta vgrajevanja</t>
  </si>
  <si>
    <t>· vsa potrebna merjenja</t>
  </si>
  <si>
    <t>· vsa potrebna pomožna sredstva na objektu kot so lestve, odri</t>
  </si>
  <si>
    <t>· usklajevanje z osnovnim načrtom in posvetovanje s projektantom</t>
  </si>
  <si>
    <t>· povračilo eventualne škode povzročene ostalim izvajalcem</t>
  </si>
  <si>
    <t xml:space="preserve"> · čiščenje in odvoz odvečnega materiala v stalno deponijo</t>
  </si>
  <si>
    <t>· plačilo komunalnih prispevkov za stalno deponijo</t>
  </si>
  <si>
    <t>· skladiščenje materiala na gradbišču</t>
  </si>
  <si>
    <t>· preizkušanje kvalitete materiala, ki se vgrajuje in</t>
  </si>
  <si>
    <t>dokazovanje kvalitete z atesti</t>
  </si>
  <si>
    <t>OPOMBA:</t>
  </si>
  <si>
    <t>Obračun izvršenih količin predstavlja netto izkopane</t>
  </si>
  <si>
    <t>Zasipavanje je izvajati v slojih, z utrjevanjem vsakega</t>
  </si>
  <si>
    <t>sloja posebej tako, da je posedanje materiala</t>
  </si>
  <si>
    <t>zmanjšano na minimum. Modul utrjevanja</t>
  </si>
  <si>
    <t>nasipa je odvisen od predvidenih površinskih obremenitev.</t>
  </si>
  <si>
    <t xml:space="preserve">Nasip mora imeti tudi funkcijo drenažnega sloja, </t>
  </si>
  <si>
    <t>da se prepreči zbiranje vode v področju ukopanih</t>
  </si>
  <si>
    <t>zidov in temeljev. Lokacijo deponije za nasipni</t>
  </si>
  <si>
    <t xml:space="preserve"> material je določiti z načrtom "Organizacija gradbišča". </t>
  </si>
  <si>
    <t xml:space="preserve">Ves odvečni material je transportirati izven </t>
  </si>
  <si>
    <t>gradbišča na trajno deponijo. Izvajalec je</t>
  </si>
  <si>
    <t xml:space="preserve">dolžan pri sestavi ponudbe (in izvajanju del) </t>
  </si>
  <si>
    <t>upoštevati vse grafične in tekstualne dele projekta (PGD, PZI).</t>
  </si>
  <si>
    <t>V primeru tiskarskih napak in neskladij v projektu</t>
  </si>
  <si>
    <t>je dolžan na to opozoriti projektanta pred oddajo ponudbe.</t>
  </si>
  <si>
    <t xml:space="preserve">Ponudnik je dolžan pri ponudbi upoštevati </t>
  </si>
  <si>
    <t>vse povezane stroške, ki so potrebni za tehnično</t>
  </si>
  <si>
    <t xml:space="preserve"> pravilno izvedbo del, ki jih ponuja v izvedbo .</t>
  </si>
  <si>
    <t>Dejansko potrebne module zbitosti določi geomehanik.</t>
  </si>
  <si>
    <t>· vse potrebno delo</t>
  </si>
  <si>
    <r>
      <t>· vsa potrebna pripravljalna dela za zemeljska dela</t>
    </r>
  </si>
  <si>
    <t>Vsa dela morajo biti izvedena pravilno in po pravilih stroke.</t>
  </si>
  <si>
    <t xml:space="preserve"> Izvajalec je dolžan pri sestavi ponudbi in izvajanju del </t>
  </si>
  <si>
    <t>upoštevati vse grafične in tekstualne dele projekta.</t>
  </si>
  <si>
    <t xml:space="preserve">V primeru tiskarskih napak in neskladij v projektu je dolžan </t>
  </si>
  <si>
    <t>na to opozoriti projektanta pred oddajo ponudbe.</t>
  </si>
  <si>
    <t xml:space="preserve"> Ponudnik je dolžan pri ponudbi upoštevati vse povezane </t>
  </si>
  <si>
    <t>stroške, ki so potrebni za tehnično pravilno izvedbo del,</t>
  </si>
  <si>
    <t>ki jih ponuja v izvedbo (kot npr. razni pritrdilni material,</t>
  </si>
  <si>
    <t>vezni in tesnilni material, podkonstrukcije in podobno.</t>
  </si>
  <si>
    <t>*KV</t>
  </si>
  <si>
    <t>*PU</t>
  </si>
  <si>
    <t>kpl</t>
  </si>
  <si>
    <t>V.</t>
  </si>
  <si>
    <t>ZIDARSKA DELA</t>
  </si>
  <si>
    <t>cena</t>
  </si>
  <si>
    <t>skupna cena</t>
  </si>
  <si>
    <t>PRIPRAVLJALNA IN ZAKLJUČNA DELA</t>
  </si>
  <si>
    <t>Geomehanski pregled temeljnih tal in gramoznih tamponov s strani pooblaščene geološke institucije ter izdelava poročila.</t>
  </si>
  <si>
    <t>Izdelava geodetskega posnetka novozgrajenega objekta.</t>
  </si>
  <si>
    <t xml:space="preserve">*ureditev gradbišča…za ves čas gradnje. </t>
  </si>
  <si>
    <t>PROJEKTANT:   Barbara GLAVIČ udia</t>
  </si>
  <si>
    <t>Ureditev gradbišča: organizacija gradbišča, …</t>
  </si>
  <si>
    <t>Postavitev gradbenih profilov in prenos geodetskih točk na profile. V ceno se vključi pomoč geodeta.</t>
  </si>
  <si>
    <t>RUŠITVENA DELA</t>
  </si>
  <si>
    <t xml:space="preserve">V ceni rušitvenih del je potrebno upoštevati vse ukrepe za varno delo, zaščito gradbišča in komunikacij, vse transporte, nalaganje in odvoz materiala na trajno deponijo vključno s plačilom komunalne takse ter po končanih delih priložiti poročilo o gospodarjenju z grad.odpadki vključno s predpisanimi evidenčnimi listi. Ravnati v skladu z Uredbo o ravnanju z odpadki, Ur.l.št.34/2008.             </t>
  </si>
  <si>
    <t>Pred izvajanjem del v objektu investitor odstrani ves skladiščen material,</t>
  </si>
  <si>
    <t>opremo in ostalo, kar bi lahko oviralo delo.</t>
  </si>
  <si>
    <t>Vsi potrebni odri in razni ukrepi za varno izvedbo so upoštevani v ceni</t>
  </si>
  <si>
    <t>rušenja in se ne upoštevajo posebej.</t>
  </si>
  <si>
    <t>Obvezno upoštevati zaščitne mere.</t>
  </si>
  <si>
    <t xml:space="preserve">Obvezno je ločevanje vgrajenih materialov: beton, armiran beton, opeka, </t>
  </si>
  <si>
    <t>bitumenske izolacije, les, pločevina, kovinski izdelki, kleparski izdelki, ….</t>
  </si>
  <si>
    <t>Način rušenja je načeloma prepuščen izvajalcu z upoštevanjem rušitvenega elaborata.</t>
  </si>
  <si>
    <t>V ceni morajo biti upoštevani stroški organizacije gradbišča, stroški odvisni od izbrane</t>
  </si>
  <si>
    <t>tehnologije rušenja, stroški za zagotavljanje varnosti pri delu, stroški ukrepov</t>
  </si>
  <si>
    <t>za zmanjšanje vplivov na okolje, stroški začasnega deponiranja na gradb.deponijah,</t>
  </si>
  <si>
    <t>strošek transporta na trajno deponijo vključno s plačilom taks na deponiji in pridobitev evidenčnih</t>
  </si>
  <si>
    <t>listov kot dokazilo o odlaganju odpadkov za konkretno gradbišče.</t>
  </si>
  <si>
    <t>Ruševine se v celoti odstranijo in niso primerne kot zasipni material.</t>
  </si>
  <si>
    <t>Rušenje obstoječe asfaltne prevleke deb.cca 8 cm, komplet z nakladanjem na prevozno sredstvo in odvoz na trajno deponijo.</t>
  </si>
  <si>
    <t>Rušenje obstoječega tlaka pločnika iz rečnih kamnov (prani kulir iz rečnih kamnov) vključno z betonsko podlago. Z nakladanjem ruševin na prevozno sredstvo in odvoz na trajno deponijo.</t>
  </si>
  <si>
    <t>Rušenje obstoječega tlaka pločnika iz rečnih kamnov (prani kulir iz rečnih kamnov) vključno z betonsko podlago. Dimenzija rušenja 220x90 cm za korita za rože. Z nakladanjem ruševin na prevozno sredstvo in odvoz na trajno deponijo.</t>
  </si>
  <si>
    <t>Planiranje in utrjevanje planuma spodnjega ustroja dna izkopov do točnosti +/- 2 cm. Utrjevanje po navodilih geomehanika in po projektu statike.</t>
  </si>
  <si>
    <t>Dobava in vgrajevanje plodne zemljine v korita za rože.</t>
  </si>
  <si>
    <t>ASFALTERSKA DELA</t>
  </si>
  <si>
    <t>Dobava in izdelava nosilne plasti bituminiziranega drobljenca AC 22 base B50/70 A3, v deb.5 cm</t>
  </si>
  <si>
    <t>Dobava in izdelava nosilne plasti asfaltbetona AC 11 surf B50/70 A3, v deb.3 cm.</t>
  </si>
  <si>
    <t>Odstranitev obstoječih tlakovanih pločnikov z betonskimi tlakovci in z odstranitvijo peščene podlage v deb.cca 10 cm, komplet z nakladanjem ruševin na prevozno sredstvo in odvoz na trajno deponijo. Vključno z betonskim robom.</t>
  </si>
  <si>
    <r>
      <t xml:space="preserve">Odstranitev obstoječega peskolova iz bet.cevi </t>
    </r>
    <r>
      <rPr>
        <sz val="10"/>
        <rFont val="Symbol"/>
        <family val="1"/>
      </rPr>
      <t xml:space="preserve">f </t>
    </r>
    <r>
      <rPr>
        <sz val="10"/>
        <rFont val="Arial CE"/>
        <family val="0"/>
      </rPr>
      <t>60 cm, globina do 150 cm, komplet z ltž rešetko in odvozom na trajno deponijo.</t>
    </r>
  </si>
  <si>
    <t>BETONSKA IN ARMIRANOBETONSKA DELA</t>
  </si>
  <si>
    <t>Op.1.</t>
  </si>
  <si>
    <t>Dela se izvajajo v skladu z zahtevami standardov:</t>
  </si>
  <si>
    <t>*SIST EN 206-1: marec 2003</t>
  </si>
  <si>
    <t>*SIST 1026: marec 2008</t>
  </si>
  <si>
    <t>Op.2.</t>
  </si>
  <si>
    <t>Tolerance ravnine betonov po DIN 18202</t>
  </si>
  <si>
    <t>Op.3.</t>
  </si>
  <si>
    <t>Izvajalec mora izdelati elaborat tehnologije izvedbe vseh betonerskih (vključno z recepturami za betone), železokrivskih in tesarskih del, kateri je sestavni del projekta betona.</t>
  </si>
  <si>
    <t>Pred pričetkom del je potrebno izdelati Projekt betona</t>
  </si>
  <si>
    <t xml:space="preserve">ki bo potrjen s strani pooblaščene institucije. V ceni </t>
  </si>
  <si>
    <t xml:space="preserve">morajo biti vključeni vsi ukrepi in elemeni, ki bodo </t>
  </si>
  <si>
    <t>izhajali iz potrjenega projekta betona</t>
  </si>
  <si>
    <t>(upoštevati kakovost betona iz Načrta gradbenih konstr. - statika)</t>
  </si>
  <si>
    <t>Vsa dela morajo biti izvedena pravilno in po pravilih</t>
  </si>
  <si>
    <t>stroke.  Izvajalec je dolžan pri sestavi ponudbi in</t>
  </si>
  <si>
    <t>izvajanju del upoštevati vse grafične in tekstualne dele</t>
  </si>
  <si>
    <t>projekta. V primeru tiskarskih napak in neskladij</t>
  </si>
  <si>
    <t xml:space="preserve">v projektu je dolžan na to opozoriti projektanta </t>
  </si>
  <si>
    <t>pred oddajo ponudbe. Ponudnik je dolžan pri</t>
  </si>
  <si>
    <t>ponudbi upoštevati vse povezane stroške, ki</t>
  </si>
  <si>
    <t xml:space="preserve">so potrebni za tehnično pravilno izvedbo del, </t>
  </si>
  <si>
    <t>ki jih ponuja v izvedbo (kot npr. razni pritrdilni</t>
  </si>
  <si>
    <t xml:space="preserve">material, vezni in tesnilni material, podkonstrukcije </t>
  </si>
  <si>
    <t>in podobno.</t>
  </si>
  <si>
    <r>
      <t>· vsa potrebna pripravljalna dela za betonska dela</t>
    </r>
  </si>
  <si>
    <t>PROJEKT ŠT:     02/2014</t>
  </si>
  <si>
    <t>Dobava in vgrajevanje betona C25/30 XC2  v ab konstrukcije prer.nad 0,30 m3/m2, m1-ravni ab točkovni temelji, komplet z vsemi pomožnimi deli in prenosi.</t>
  </si>
  <si>
    <t>Dobava in podlivanje kovinskih sidernih plošč z ekspanzijsko malto (kot npr.: Altex ali enakovredno)</t>
  </si>
  <si>
    <t>B/ OBRTNIŠKA DELA</t>
  </si>
  <si>
    <t>BETONSKA DELA</t>
  </si>
  <si>
    <t>VI.</t>
  </si>
  <si>
    <t>TARTAN TLAK</t>
  </si>
  <si>
    <t>ZASADITEV</t>
  </si>
  <si>
    <t>C/ STROJNE INSTALACIJE</t>
  </si>
  <si>
    <t>D/ ELEKTRO INSTALACIJE</t>
  </si>
  <si>
    <t>DDV 22%</t>
  </si>
  <si>
    <t>SKUPAJ</t>
  </si>
  <si>
    <t>TESARSKA DELA</t>
  </si>
  <si>
    <t>VII.</t>
  </si>
  <si>
    <t>VIII.</t>
  </si>
  <si>
    <t>*dobava in montaža gradbiščne table (po Pravilniku o gradbiščih Ur.l.RS 55/2008)</t>
  </si>
  <si>
    <t>Strojni površinski odriv utrjenega gramoznega nasutja v debelini cca 40 cm z nakladanjem na prevozno sredstvo in odvoz na trajno deponijo.</t>
  </si>
  <si>
    <t>Dobava in izdelava utrjenega nasutja pod novo asfaltno prevleko iz prodno peščenega materiala, v plasteh, debelina nasutja 30 cm, izvedba v padcih 1% (po projektu) komplet z dobavo materiala, planiranjem do točnosti +/- 1 cm in komprimiranjem do potrebne zbitosti. Utrjevanje po navodilih geomehanika.</t>
  </si>
  <si>
    <t>Strojno, ročni izkop (50%, 50%) v zemljini III.ktg , globine do 100 cm. Izkop za točkovne temelje. S sprotnim nakladanjem na kamion in odvoz na gradbeno deponijo odd.do 20 m1. (kategorizacija zemljine po knjigi Posebni tehnični pogoji za zemeljska dela in temeljenje in Dopolnila splošnih tehničnih pogojev, IV.knjiga, leto 2001. Izdano od DDC Ljubljana)</t>
  </si>
  <si>
    <t>7.</t>
  </si>
  <si>
    <t>Ročni izkop v utrjenem gramoznem nasutju, globina izkopa 20 cm. Korita za rože, dimenzija 230x75 cm. Z nakladanjem materiala od izkopa in odvoz na trajno deponijo.</t>
  </si>
  <si>
    <t xml:space="preserve">Dobava in vgrajevanje betona C12/15 v nearmirane betonske konstrukcije prer.nad 0,30 m3/m2, m1-podbeton pod ab točkovnimi temelji in ab betonskim tlakom. Deb.podbetona 10 cm, z vsemi pomožnimi deli in prenosi. </t>
  </si>
  <si>
    <t>Dobava in vgrajevanje betona C25/30 XC2  v ab konstrukcije prer.0,08 do 0,12 m3/m2, m1-ab talna plošča deb.12 cm, komplet z vsemi pomožnimi deli in prenosi.</t>
  </si>
  <si>
    <t>8.</t>
  </si>
  <si>
    <t>Strojno, ročni izkop (50%, 50%) v utrjenem gramoznem nasutju, globine do 100 cm. Izkop kanalizacijskih jarkov. Z odmetom na rob izkopa terzasip jarkov po položitvi kanalizacijskih cevi. (kategorizacija zemljine po knjigi Posebni tehnični pogoji za zemeljska dela in temeljenje in Dopolnila splošnih tehničnih pogojev, IV.knjiga, leto 2001. Izdano od DDC Ljubljana)</t>
  </si>
  <si>
    <t>*pod ab talno ploščo, izvedba v naklonu 4,5%</t>
  </si>
  <si>
    <t>*pod ab točkovnimi temelji</t>
  </si>
  <si>
    <t>Dobava in vgrajevanje betona C25/30 XC1 v ab konstrukcije prer. 0,12 do 0,20 m3/m2,m1-ab ravna stena in plošča deb.15 cm, z vsemi pomožnimi deli in prenosi. Betonska površina mora biti gladka, brez oljnih madežev.</t>
  </si>
  <si>
    <t>Pranje površine betonske plošče z vodnim curkom pod pritiskom od 800 do 2000 bar.</t>
  </si>
  <si>
    <t>Izdelava po navodilih proizvajalca.</t>
  </si>
  <si>
    <t>Dobava, vezanje in polaganje armature, komplet z prenosi in pomožnimi deli.</t>
  </si>
  <si>
    <t>9.</t>
  </si>
  <si>
    <t>Dobava in vgrajevanje stigmaflex cevi f 50 mm, postavitev vertikalno v ab točkovni temelj. Zaščitna cev za dovod el.vodnika, dol.150 cm.</t>
  </si>
  <si>
    <t>Izvajalec mora izdelati elaborat tehnologije izvedbe vseh betonerskih, železokrivskih in tesarskih del, kateri je sestavni del projekta betona.</t>
  </si>
  <si>
    <t xml:space="preserve">Enostranski opaž in razopaž čel ab plošč, s čiščenjem lesa, pomožnimi deli in prenosi. </t>
  </si>
  <si>
    <t>*višina 15 cm</t>
  </si>
  <si>
    <t>Obračun izvršenih del po razviti površini opaža. V robove</t>
  </si>
  <si>
    <t>je potrebno vstaviti kotne letvice.</t>
  </si>
  <si>
    <t>vezni in tesnilni material, podkonstrukcije in podobno).</t>
  </si>
  <si>
    <r>
      <t>· vsa potrebna pripravljalna dela za tesarska dela</t>
    </r>
  </si>
  <si>
    <t xml:space="preserve">Opaž in razopaž ravnih ab točkovnih temeljev, viš.opaža 100 cm, s čiščenjem lesa, pomožnimi deli in prenosi. </t>
  </si>
  <si>
    <t xml:space="preserve">Opaž in razopaž ravne ab stene višine 66 cm in plošče deb.15 cm, viš.podpiranja do 1,00 m1, gladek opaž, s čiščenjem lesa, pomožnimi deli in prenosi. Opaž za vidne betonske površine. </t>
  </si>
  <si>
    <t>*dim.okvirja 75/230 cm</t>
  </si>
  <si>
    <t>*dim.okvirja 70/75 cm</t>
  </si>
  <si>
    <t>*dim.okvirja 245/215 cm</t>
  </si>
  <si>
    <r>
      <t xml:space="preserve">* cev </t>
    </r>
    <r>
      <rPr>
        <sz val="10"/>
        <rFont val="Symbol"/>
        <family val="1"/>
      </rPr>
      <t>f</t>
    </r>
    <r>
      <rPr>
        <sz val="10"/>
        <rFont val="Arial CE"/>
        <family val="0"/>
      </rPr>
      <t xml:space="preserve"> 110</t>
    </r>
  </si>
  <si>
    <r>
      <t xml:space="preserve">Dobava in montaža peskolova iz betonske cevi </t>
    </r>
    <r>
      <rPr>
        <sz val="10"/>
        <rFont val="Symbol"/>
        <family val="1"/>
      </rPr>
      <t xml:space="preserve">f </t>
    </r>
    <r>
      <rPr>
        <sz val="10"/>
        <rFont val="Arial CE"/>
        <family val="0"/>
      </rPr>
      <t>40 cm, globina 100 cm, vključno s priklučkom na PVC kanalizacijsko cev in s tesnilom ter s kovinskim pokrovom jaška.</t>
    </r>
  </si>
  <si>
    <t>Gradbeno čiščenje med in po dokončani gradnji.</t>
  </si>
  <si>
    <t>Dobava in izdelava litega afalta s frakcijo po izboru arhitekta. Debelina asfalta 5 cm.</t>
  </si>
  <si>
    <t>V ceni vseh postavk je zajeti vsa dela, ves osnovni in pritrdilni material, vse prenose, finalno obdelavo po opisih v postavkah, vse za gotove vgrajene elemente. OP: Izvajalec del je dolžan v ceni upoštevati vsO mehanizacijo za potrebe vgradnje. Pripravo delavniške dokumentacije za vgradnjo vseh elementov. Pripravo detajlov s tehničnim opisom. Umestitev detajlov v obstoječe arhitekturne podloge. Morebitne dodatne analize.</t>
  </si>
  <si>
    <t>Dobava in izdelava finalne talne mase iz reciklirane gume (Polytan), barva temno siva. Deb.3 mm.</t>
  </si>
  <si>
    <t>Dobava in montaža kanalet z vgrajenim padcem kot npr.RECIFIX STANDARD 100, typ 010 z ltž rešetko komplet s tipskimi peskolovi z ltž rešetko kot npr.RECYFIX STANDARD, vključno z izkopom in obbetoniranjem kanalete.</t>
  </si>
  <si>
    <r>
      <t xml:space="preserve">Dobava in polaganje PVC-UK </t>
    </r>
    <r>
      <rPr>
        <sz val="10"/>
        <rFont val="Arial CE"/>
        <family val="0"/>
      </rPr>
      <t>kanalizacijskih cevi za ulično kanalizacijo SN-4 vključno spripadajočimi tesnili, polagalne linije ravne, z dobavo in izdelavo peščene posteljice deb.10 cm in z dobavo in obbetoniranjem kanalizacijskih cevi z betonom C15/20 (cca 0,25 m3/m1).</t>
    </r>
  </si>
  <si>
    <r>
      <t>Dobava in izdelava komplet revizijskega jaška iz pe kanalskih jaškov</t>
    </r>
    <r>
      <rPr>
        <sz val="10"/>
        <rFont val="Arial"/>
        <family val="2"/>
      </rPr>
      <t xml:space="preserve"> DN 625</t>
    </r>
    <r>
      <rPr>
        <sz val="10"/>
        <rFont val="Arial CE"/>
        <family val="0"/>
      </rPr>
      <t>, gl.do 1,00 m1, vključno s pripadajočo bazo in smradotesnim pokrovom dim.60/60 cm iz inox pločevine, pripravljenim za vgradnjo asfalta v okvir pokrova.</t>
    </r>
  </si>
  <si>
    <t xml:space="preserve">kpl   </t>
  </si>
  <si>
    <t>ur</t>
  </si>
  <si>
    <t>IX.</t>
  </si>
  <si>
    <t>TEHNIČNA DOKUMENTACIJA</t>
  </si>
  <si>
    <t>Projektantski nadzor projektanta gradbenih konstrukcij</t>
  </si>
  <si>
    <t>Projektantski nadzor projektanta arhitekture</t>
  </si>
  <si>
    <t>Izdelava PID dokumentacije (arhitektura in gradbene konstrukcije)</t>
  </si>
  <si>
    <t xml:space="preserve">Izdelava NOV dokumentacije </t>
  </si>
  <si>
    <t>Dobava in izdelava zaščitnega prozornega premaza ab vidnih površin betona. Premaz tlaka s premazom Sikagard-680 S Betoncolor brezbarvni. Zunanje površine.</t>
  </si>
  <si>
    <t>kg</t>
  </si>
  <si>
    <t>Dobava in zasaditev korit v skladu z izborom arhitektke. 6 kom zelišč (rožmarin, timijan, žajbelj, lovor, sivka,.../korito)</t>
  </si>
  <si>
    <t>Dobava in vzidava kovinskih okvirjev iz Fe pločevine deb. 4/100 mm. Površina pločevina neobdelana (ni barvana). Vgradnja v beton.</t>
  </si>
  <si>
    <t>Dobava in vzidava kovinskih dilatacij v ab talni plošči iz Fe pločevine deb. 4/100 mm. Površina pločevina neobdelana (ni barvana). Vgradnja v beton.</t>
  </si>
  <si>
    <t>Razna neprevidena zidarska dela</t>
  </si>
  <si>
    <t xml:space="preserve">ur  </t>
  </si>
  <si>
    <r>
      <t xml:space="preserve">* cev </t>
    </r>
    <r>
      <rPr>
        <sz val="10"/>
        <rFont val="Symbol"/>
        <family val="1"/>
      </rPr>
      <t>f</t>
    </r>
    <r>
      <rPr>
        <sz val="10"/>
        <rFont val="Arial CE"/>
        <family val="0"/>
      </rPr>
      <t xml:space="preserve"> 200</t>
    </r>
  </si>
  <si>
    <r>
      <t>Izdelava priklopov cevi od</t>
    </r>
    <r>
      <rPr>
        <sz val="10"/>
        <rFont val="Symbol"/>
        <family val="1"/>
      </rPr>
      <t xml:space="preserve"> f</t>
    </r>
    <r>
      <rPr>
        <sz val="10"/>
        <rFont val="Arial CE"/>
        <family val="0"/>
      </rPr>
      <t xml:space="preserve"> 110 do </t>
    </r>
    <r>
      <rPr>
        <sz val="10"/>
        <rFont val="Symbol"/>
        <family val="1"/>
      </rPr>
      <t>f</t>
    </r>
    <r>
      <rPr>
        <sz val="10"/>
        <rFont val="Arial CE"/>
        <family val="0"/>
      </rPr>
      <t xml:space="preserve"> 160 mm na pe jaške vključno z vstopnim tesnilom ter izdelavo odprtine.</t>
    </r>
  </si>
  <si>
    <t>F/ STROŠKI ZA RIZIKO "KLJUČA" (po presoji ponudnika)</t>
  </si>
  <si>
    <t>E/ PREBOJ NOSILNE STENE IN UREDITEV</t>
  </si>
  <si>
    <t>POPIS DEL:         GOI dela</t>
  </si>
  <si>
    <t>OBJEKT:             Osnovna šola Franceta Prešerna, Žolgarjeva ulica 2, Maribor - obnova zunanjega tlaka v atriju objekta</t>
  </si>
  <si>
    <t>I.FAZA GRADNJE</t>
  </si>
  <si>
    <t>OPOMBA: naročnik bo kot merodajen upošteval ponudbeni predračun izdelan na tem popisu del!</t>
  </si>
  <si>
    <t>Datum ponudbe: ………</t>
  </si>
  <si>
    <t>žig ponudnika: …</t>
  </si>
  <si>
    <t>Podpis ponudnika: ………</t>
  </si>
  <si>
    <t>komplet</t>
  </si>
  <si>
    <t>Popust:</t>
  </si>
  <si>
    <t>SKUPAJ s popustom:</t>
  </si>
  <si>
    <t>SKUPAJ A + B + C +D + E + F:</t>
  </si>
  <si>
    <t>Obrtniška dela skupaj:</t>
  </si>
  <si>
    <t>Gradbena dela skupaj:</t>
  </si>
  <si>
    <t>POPIS DEL:         gradbena in obrtniška dela za ureditev preboja nosilne stene na OŠ Franceta Prešerna</t>
  </si>
  <si>
    <t xml:space="preserve">PROJEKTANT:   Barbara GLAVIČ udia, </t>
  </si>
  <si>
    <t>KLJUČAVNIČARSKA DELA</t>
  </si>
  <si>
    <t>MIZARSKA DELA</t>
  </si>
  <si>
    <t>SLIKOPLESKARSKA DELA</t>
  </si>
  <si>
    <t xml:space="preserve">SKUPAJ (A + B): </t>
  </si>
  <si>
    <t>SKUPAJ:</t>
  </si>
  <si>
    <t xml:space="preserve">*ureditev gradbišča postavitev v obstoječem atriju, ograjeno s polnimi panoji z vrati, izvesti zaščito obstoječega tlaka, prenosna sanitarna kabina za ves čas gradnje. </t>
  </si>
  <si>
    <t>kpl   (ocenjeno)</t>
  </si>
  <si>
    <t>Prisotnost statika pri izvedbi preboja.</t>
  </si>
  <si>
    <t>Razna manjša nepredvidena dela, 5%</t>
  </si>
  <si>
    <t>Pripravljalna in zaključna dela skupaj:</t>
  </si>
  <si>
    <t>Izdelava zareze v grobem fasadnem ometu zaradi ohranitve ravnega stika. Globina zareze cca 3 cm.</t>
  </si>
  <si>
    <t>Strojno rezanje opečnega zidu iz nf opeke, deb. Zidu 32 cm. Horizontalni rez na višini cca 320 cm.</t>
  </si>
  <si>
    <t xml:space="preserve">Izdelava ležišča v obstoječi opečni steni iz nf opeke deb.64 cm za horizontalni jekleni nosilec HEA 240. Izvedba v dveh delih. Po izvedbi podpornega sistema se poruši 1.polovica zidu, po montaži jeklenega nosilca se postopek ponovi na 2.polovici zidu. Dolžina ležišča cca 330 cm, višina cca 30 cm. </t>
  </si>
  <si>
    <t>Podporni sistem zajet v tesarskih delih.</t>
  </si>
  <si>
    <t>Izvedba po navodilih statika in projektu statike!</t>
  </si>
  <si>
    <t xml:space="preserve">Ročno rušenje ometane opečne stene iz nf opeke. Deb.stene cca 64 cm. Rušenje v dveh fazah. </t>
  </si>
  <si>
    <t xml:space="preserve">Rezanje armiranega betona, globina reza cca 20 cm. </t>
  </si>
  <si>
    <t>Rušenje armiranega betona za prag novega vhoda. Dolžina praga 300 cm, višina cca 40 cm, globina cca 35 cm. Komplet z nakladanjem ruševin na prevozno sredstvo in odvoz na trajno deponijo.</t>
  </si>
  <si>
    <t>Dobava in izdelava protiprašne zaščite iz lesene podkonstrukcije in 2x pvc folije, lepljene na stikih. Višina do 500 cm. Demontaža po končanih delih.</t>
  </si>
  <si>
    <t>Razna manjša nepredvidena rušitvena dela, 5%</t>
  </si>
  <si>
    <t>Rušitvena dela skupaj:</t>
  </si>
  <si>
    <t xml:space="preserve">Dvižna in transportna sredstva je potrebno prilagoditi delu v skladu z rušitvenim elaboratom </t>
  </si>
  <si>
    <t>Dobava in vgrajevanje betona C30/37 XC1  v ab konstrukcije prer.0,08 do 0,12 m3/m2, m1-ab vertikalna vez v opečni steni in ab tremelj (prag novega vhoda) , komplet z vsemi pomožnimi deli in prenosi.</t>
  </si>
  <si>
    <r>
      <t xml:space="preserve">Dobava in vertikalno sidranje ab vertikalne vezi in ab temelja v obstoječo nosilno opečno steno. Dolžina sider cca 150 cm iz armaturnega železa RA </t>
    </r>
    <r>
      <rPr>
        <sz val="10"/>
        <rFont val="Symbol"/>
        <family val="1"/>
      </rPr>
      <t>f</t>
    </r>
    <r>
      <rPr>
        <sz val="10"/>
        <rFont val="Arial CE"/>
        <family val="0"/>
      </rPr>
      <t>20 mm, sidra lepljena z maso Hilty Hit HY-150 ali enakovredno. Vključno z vrtanjem sidernih lukenj.</t>
    </r>
  </si>
  <si>
    <t>Dobava in vgrajevanje betona C25/30 v ležišča za naleganje HEA nadvratnih preklad. Ležišče širine 64 cm, globine 30 cm. Površina ležišča mora biti ravna in gladka.</t>
  </si>
  <si>
    <t>Dobava in podlivanje jeklenih nosilcev na ležiščih s podlivno maso (kot npr.: TEKAMAL Alteks 0-7 ali enakovredno). Komplet z vsemi pomožnimi deli in prenosi.</t>
  </si>
  <si>
    <t>Dobava, vezanje in polaganje armaturnega železa, komplet z prenosi in pomožnimi deli.</t>
  </si>
  <si>
    <t>Razna neprevidena betonska dela, 5%</t>
  </si>
  <si>
    <t>Betonska dela skupaj:</t>
  </si>
  <si>
    <t>Pred pričetkom del je potrebno izdelati Projekt betona, ki bo potrjen s strani pooblaščene institucije. V ceni morajo biti vključeni vsi ukrepi</t>
  </si>
  <si>
    <t xml:space="preserve">in elemeni, ki bodo izhajali iz potrjenega projekta betona. </t>
  </si>
  <si>
    <t>izvajanju del upoštevati vse grafične in tekstualne dele projekta. V primeru tiskarskih napak in neskladij v projektu je dolžan na to opozoriti projektanta pred oddajo ponudbe.</t>
  </si>
  <si>
    <t>Ponudnik je dolžan pri ponudbi upoštevati vse povezane stroške, ki so potrebni za tehnično pravilno izvedbo del, ki jih ponuja v izvedbo</t>
  </si>
  <si>
    <t>(kot npr. razni pritrdilni material, vezni in tesnilni material, podkonstrukcije in podobno.</t>
  </si>
  <si>
    <t>Opaž in razopaž ravnih ab vertikalnih vezi v opečnih stenah in ab temelja-prag novega vhoda, gladek opaž, s čiščenjem lesa, pomožnimi deli in prenosi.</t>
  </si>
  <si>
    <t xml:space="preserve">Za izvedbo preboja v steni je potrebno izvesti jekleni nosilec iz dveh UNP nosilcev v skladu s statičnim računom, ki se pred odstranitvijo stene tesno pritisneta pod zgornji odsekan rob stene najprej na eni polovici širine stene, nato pa se postopek ponovi tudi na drugi polovici stene. Ležišče jeklenega nosilca se podbetonira z ALTEKS malto. Po montaži nosilcev in podbetoniranju ležišč se odstrani stena pod nosilcem. Podporni sistem pod jeklenimi nosilci se odstrani 3 dni po podbetoniranju z ALTEKS malto. Jeklena nosilca se medsebojno prečno povežeta z vijaki, da se prepreči zvrnitev. Dolžina podpiranja cca 300 cm. </t>
  </si>
  <si>
    <t>Montaža in demontraža delovnega fasadnega  odra za potrebe rušenja in finalne obdelave preboja (vertikalna projekcija).</t>
  </si>
  <si>
    <t>Razna neprevidena tesarska dela, 5%</t>
  </si>
  <si>
    <t>Tesarska dela skupaj:</t>
  </si>
  <si>
    <t>Obračun izvršenih del po razviti površini opaža. V robove je potrebno vstaviti kotne letvice.</t>
  </si>
  <si>
    <t xml:space="preserve"> Izvajalec je dolžan pri sestavi ponudbi in izvajanju del upoštevati vse grafične in tekstualne dele projekta. </t>
  </si>
  <si>
    <t>V primeru tiskarskih napak in neskladij v projektu je dolžan na to opozoriti projektanta pred oddajo ponudbe.</t>
  </si>
  <si>
    <t xml:space="preserve"> Ponudnik je dolžan pri ponudbi upoštevati vse povezane stroške, ki so potrebni za tehnično pravilno izvedbo del, ki jih ponuja v izvedbo</t>
  </si>
  <si>
    <t>(kot npr. razni pritrdilni material,</t>
  </si>
  <si>
    <t>Dobava in vzidava prednapete opečne preklade deb.9 cm, dolžine 300 cm. Komplet z vsemi pomožnimi deli in prenosi.</t>
  </si>
  <si>
    <t>Dobava in izdelava nadzidave nad vratno preklado z modularno opeko deb.9 cm. Višina zidanja cca 20 cm.</t>
  </si>
  <si>
    <t>Dobava in izdelava grobega in finega ometa opečnih sten-krpanje ometa vratnih špalet komplet z izdelavo armiranja ometa. Omet notranje strani vhodnih vrat. R.š.špalet cca 50 cm.</t>
  </si>
  <si>
    <t>Dobava in izdelava grobega ometa opečnih sten-krpanje ometa vratnih špalet komplet z izdelavo armiranja ometa. Fasadni omet zunanje strani vhodnih vrat. R.š.špalet cca 50 cm. Omet enak kot obstoječi.</t>
  </si>
  <si>
    <t>Izvedba po navodilih ZVKDS Maribor.</t>
  </si>
  <si>
    <t>Dobava in izdelava toplotne izolacije ab vratnega pragu z xps ploščami deb.3 cm. Horizontalno v širini cca 32 cm, vertikalno v višini cca 20 cm. Plošče lepljene na ab podlago.</t>
  </si>
  <si>
    <t>Zidarska dela skupaj:</t>
  </si>
  <si>
    <t xml:space="preserve"> Izvajalec je dolžan pri sestavi ponudbi in izvajanju del upoštevati vse grafične in tekstualne dele projekta.</t>
  </si>
  <si>
    <t>(kot npr. razni pritrdilni material, vezni in tesnilni material, podkonstrukcije in podobno).</t>
  </si>
  <si>
    <t>Izvajalec izolacijskih del mora preučiti z načrtom zahtevane tehnične karakteristike za predvideno hidro in toplotno izolacijo.</t>
  </si>
  <si>
    <t xml:space="preserve">Za proizvode, predvidene za vgradnjo, mora izvajalec </t>
  </si>
  <si>
    <t>· pregled vseh tehničnih karakteristik materiala oz. proizvoda predvidenega za vgradnjo, po zahtevah iz načrta</t>
  </si>
  <si>
    <t>· izjavo dobavitelja, da bo do tehničnega pregleda objekta pridobil poročilo o laboratorijskih preizkavah tudi s strani pooblaščene institucije v Sloveniji za materiale, ki bodo imeli laboratorijska poročila tujih institucij.</t>
  </si>
  <si>
    <t>V ceni vseh postavk je zajeti vsa dela, ves osnovni in pritrdilni material, vse prenose, finalno obdelavo po opisih v postavkah, vse za gotove vgrajene elemente. OP: Izvajalec del je dolžan v ceni upoštevati vse delovne odre in mehanizacijo za potrebe montaže. Pripravo delavniške dokumentacije za vgradnjo vseh elementov. Pripravo detajlov s tehničnim opisom. Umestitev detajlov v obstoječe arhitekturne podloge. Izvedba potrebnih statičnih in drugih izračunov in študij vezanih na vgradnjo elementov.</t>
  </si>
  <si>
    <t>Dobava in montaža jeklenih nosilcev oz.preklad nad vrati iz jeklenih profilov HEA 240. Dolžina cca 300 cm, jeklo antikorozijsko zašiteno in finalno opleskano z barvo za jeklo 2x. Komplet z dobavo in montažo jeklenih zagozd.</t>
  </si>
  <si>
    <t>Izvedba po projektu statike in po navodilih statika!</t>
  </si>
  <si>
    <t>Izdelava, dobava in montaža iz črne bronirane pločevine deb.3 mm. Skupna dimenzija elementa 240/270 cm, sestavljen iz enokrilnih zastekljenih vrat dim.105/270 cm in fiksnega zastekljenega elementa dim.135/270 cm. Pločevinasti del elelementa obojestransko obložen z ravno gladko pločevino. Vmes kovinska podkonstrukcija in toplotna izolacija. Steklo prozorno, izolacijsko K=1,1, kaljeno, lepljeno deb.2x6 mm.</t>
  </si>
  <si>
    <t>Pred izdelavo mora detajle in finalno obdelavo potrditi arhitektka in ZVSKD Maribor!</t>
  </si>
  <si>
    <t>Izdelava, dobava in montaža stenske obloge iz gladke, ravne črne brunirane pločevine deb.3 mm na kovinski podkonstrukciji. Finalna obdelava pločevine s potapljanjem v laneno olje in premaz z voskom. S finalno obdelavo je potrebno preprečiti neželen odboj svetlobe.</t>
  </si>
  <si>
    <t>Izdelava, dobava in montaža obloge vratnih špalet iz gladke, ravne črne brunirane pločevine deb.3 mm na kovinski podkonstrukciji. Na vogalih robovi min.zaokroženi. R.š.špalet 75 cm. Finalna obdelava pločevine s potapljanjem v laneno olje in premaz z voskom. S finalno obdelavo je potrebno preprečiti neželen odboj svetlobe.</t>
  </si>
  <si>
    <t xml:space="preserve">Dobava, izdelava in montaža nosilne konstrukcije vhodnega podesta iz jeklenih kvadratnih profilov 120/80/5 mm in sekundarnih nosilcev iz 35/35/4 mm. Jeklo antikorozijsko zašiteno in finalno opleskano z barvo za jeklo 2x. Podest čelno pritrjen delno v ab prag, delno v obstoječo opečno steno z vijaki Hilti HSL-3 M12/25, vijačeni na razmaku 30 cm (cca 52 kom). </t>
  </si>
  <si>
    <t>Izdelava, dobava in montaža obloge kovinskega podesta iz gladke, ravne črne brunirane pločevine deb.3 mm na kovinski podkonstrukciji. Na vogalih robovi min.zaokroženi. Finalna obdelava pločevine s potapljanjem v laneno olje in premaz z voskom. S finalno obdelavo je potrebno preprečiti neželen odboj svetlobe.</t>
  </si>
  <si>
    <t>Razna neprevidena ključavničarska dela, 5%</t>
  </si>
  <si>
    <t>Ključavničarska dela skupaj:</t>
  </si>
  <si>
    <t>Izdelava, dobava in montaža klopi iz hrastovega lesa. Klop je sestavljena iz letev dim.6/6 cm na leseni nosilni podkonstrukciji. Globina sedala 56 cm, višina klopi 44 cm, dolžina klopi 134 cm. Les gladek, površina oljana.</t>
  </si>
  <si>
    <t>Izvedba po navodilih arhitektke!</t>
  </si>
  <si>
    <t>Izdelava, dobava in montaža lesenih držal iz hrastovega lesa, les gladek, površina oljana. Dim.držal vertikalno 6/3/16 cm, horizontalno 6/3/9 cm. Montaža na kovinsko stensko oblogo.</t>
  </si>
  <si>
    <t>Izdelava, dobava in montaža lesenega ročaja za odpiranje vrat. Ročaj v prerezu oblika elipse dim.7/9 cm, izdelan iz hrastovega lesa. Površina lesa gladka, oljana. Dolžina ročaja 240 cm, pritrjevanje na kovinska držala vhodnih vrat.</t>
  </si>
  <si>
    <t>Razna manjša nepredvidena mizarska dela, 5%</t>
  </si>
  <si>
    <t>Mizarska dela skupaj:</t>
  </si>
  <si>
    <t>Dobava in obnova beljenja sten z visokopokrivno paropropustno notranjo zidno barvo (kot npr.: JUPOL GOLD ali podobno) na osnovi vodne disperzije 2x v beli barvi s predhodnim brušenjem stare barve, nanosom temeljnega premaza in delnim kitanjem. Razvrstitev v skladu s standardom SIST EN 13300, paropropustnost v skladu s standardom EN ISO 7783-2.</t>
  </si>
  <si>
    <t>Razna neprevidena slikopleskarska dela, 5%</t>
  </si>
  <si>
    <t>Slikopleskarska dela skupaj:</t>
  </si>
  <si>
    <t>Upoštevati vse normative in tehnične pogoje za šole.</t>
  </si>
  <si>
    <t xml:space="preserve">V primeru tiskarskih napak in neskladij v projektu je dolžan na to opozoriti projektanta pred oddajo ponudbe. </t>
  </si>
  <si>
    <t xml:space="preserve">Ponudnik je dolžan pri ponudbi upoštevati vse povezane stroške, ki so potrebni za tehnično pravilno izvedbo del, ki jih ponuja v izvedbo </t>
  </si>
  <si>
    <t>Na željo investitorja in projektanta mora izvajalec del dati na vpogled vzorce in po izbranih vzorcih naročiti material in izvesti slikopleskarska dela.</t>
  </si>
  <si>
    <t>Barva se mora dobro sprijemati s podlago</t>
  </si>
  <si>
    <t>površina izvedenega premaza mora biti enakomerne strukture.</t>
  </si>
  <si>
    <t>Nanaša se na podlago pripravljeno po navodilu proizvajalca barve.</t>
  </si>
  <si>
    <t>Ton barve za vsa slikopleskarska dela je po izbiri projektanta.</t>
  </si>
  <si>
    <r>
      <rPr>
        <sz val="11"/>
        <color indexed="8"/>
        <rFont val="Calibri"/>
        <family val="2"/>
      </rPr>
      <t>·</t>
    </r>
    <r>
      <rPr>
        <sz val="10"/>
        <rFont val="Arial CE"/>
        <family val="0"/>
      </rPr>
      <t xml:space="preserve"> vsa potrebna pripravljalna dela za kamnoseška dela</t>
    </r>
  </si>
  <si>
    <t>· preizkušanje posameznih elementov in dokazovanje z atesti</t>
  </si>
  <si>
    <t>· izdelava vzorca in vgradnja na objektu</t>
  </si>
  <si>
    <t>· ves potrebni glavni, pomožni pritrdilni in vezni material</t>
  </si>
  <si>
    <t>· izdelavo vseh potrebnih zaključkov</t>
  </si>
  <si>
    <t>· čiščenje in odvoz odvečnega materiala v stalno deponijo</t>
  </si>
  <si>
    <t xml:space="preserve">kg   </t>
  </si>
  <si>
    <t>Vsi potrebni odri in razni ukrepi za varno izvedbo so upoštevani v ceni rušenja in se ne upoštevajo posebej.</t>
  </si>
  <si>
    <t>Dvižna in transportna sredstva je potrebno prilagoditi delu v skladu z rušitvenim elaboratom.</t>
  </si>
  <si>
    <t>Obvezno je ločevanje vgrajenih materialov: beton, armiran beton, opeka, bitumenske izolacije, les, pločevina, kovinski izdelki, kleparski izdelki, ….</t>
  </si>
  <si>
    <t>tehnologije rušenja, stroški za zagotavljanje varnosti pri delu, stroški ukrepov za zmanjšanje vplivov na okolje, stroški začasnega deponiranja na grad. deponijah, strošek transporta na trajno deponijo vključno s plačilom taks na deponiji in pridobitev evidenčnih listov kot dokazilo o odlaganju odpadkov za konkretno gradbišče.</t>
  </si>
  <si>
    <t>količine v raščenem stanju. Odvoz izkopanega materiala je upoštevati s faktorjem razstiranja (1,25).</t>
  </si>
  <si>
    <r>
      <t>Izkop gradbene jame mora biti izveden na način, ki ustreza kvaliteti in lastnosti zemljin (glej Geotehnično poročilo).</t>
    </r>
    <r>
      <rPr>
        <sz val="11"/>
        <color indexed="8"/>
        <rFont val="Arial Ce"/>
        <family val="0"/>
      </rPr>
      <t xml:space="preserve">   </t>
    </r>
  </si>
  <si>
    <t>Dno gradbene jame mora biti izvedeno ravno s točnostjo ±3 cm na dolžini letve 3,00 m.</t>
  </si>
  <si>
    <t xml:space="preserve">Za nasipavanje mora biti uporabljen izbran čisti gramozni material. </t>
  </si>
  <si>
    <t>Tartan tlak skupaj:</t>
  </si>
  <si>
    <t>Tehnična dokumentacija skupaj:</t>
  </si>
  <si>
    <t>Zasaditev skupaj:</t>
  </si>
  <si>
    <t>Asfalterska dela skupaj:</t>
  </si>
  <si>
    <t>Zemeljska dela skupaj:</t>
  </si>
  <si>
    <t>SPECIFIKACIJA MATERIALA IN DEL</t>
  </si>
  <si>
    <t>Dobava in montaža:</t>
  </si>
  <si>
    <t>Enota</t>
  </si>
  <si>
    <t>cena/E</t>
  </si>
  <si>
    <t>NN razdelilci:</t>
  </si>
  <si>
    <t>1.1.</t>
  </si>
  <si>
    <t>Obstoječi NN razdelilec +R0</t>
  </si>
  <si>
    <t>Izvedba varovalčnega odcepa:</t>
  </si>
  <si>
    <t>kompl</t>
  </si>
  <si>
    <t>Varovalčni ločilnik PK160, 3p horizontalni</t>
  </si>
  <si>
    <t>kos</t>
  </si>
  <si>
    <t>Talilne varovalke NV00/35A</t>
  </si>
  <si>
    <t>droben nespecificiran material (žica, pok kanali,  vrstne sponke, uvodnice...)</t>
  </si>
  <si>
    <t>%</t>
  </si>
  <si>
    <t>1.2.</t>
  </si>
  <si>
    <t>NN razdelilec RA-1</t>
  </si>
  <si>
    <t xml:space="preserve">Izdelan po enopolni shemi - Omarica iz Rf materiala dim: 500x700x310mm v IP65 zaščiti z opremo: </t>
  </si>
  <si>
    <t>Glavno stikalo 40A 3p, IP65 za montažo na vrata razdelilca</t>
  </si>
  <si>
    <t>FID stikalo 40/0.03A</t>
  </si>
  <si>
    <t>instalacijski odklopnik 32A/C - TROPOLNI</t>
  </si>
  <si>
    <t>instalacijski odklopnik 16A/C - ENOPOLNI</t>
  </si>
  <si>
    <t>instalacijski odklopnik 10A/B - ENOPOLNI</t>
  </si>
  <si>
    <t>petpolna trifazna vtičnica 32A, IP65 za montažo na vrata razdelilca</t>
  </si>
  <si>
    <t>tripolna enofazna vtičnica 16A  IP65, za montažo na vrata razdelilca</t>
  </si>
  <si>
    <t>Foto rele s foto sondo</t>
  </si>
  <si>
    <t>pomožni rele 230V 50Hz, dva preklopna kontakta</t>
  </si>
  <si>
    <t>stikalo1- 0-2, 16A 230V, IP65 montaža na vrata razdelilca</t>
  </si>
  <si>
    <t>droben nespecificiran material (žica, pok kanali, N in PE zbiralka,  vrstne sponke, uvodnice...)</t>
  </si>
  <si>
    <t>1.3.</t>
  </si>
  <si>
    <t>Priključna omarica vtičnic POV-1</t>
  </si>
  <si>
    <t xml:space="preserve">Tipska plastična omarica za vtičnice Schrack  v IP55 zaščiti z opremo: </t>
  </si>
  <si>
    <t>FID stikalo 32/0.03A</t>
  </si>
  <si>
    <t>instalacijski odklopnik 16A/C - TROPOLNI</t>
  </si>
  <si>
    <t>petpolna trifazna vtičnica 16A, IP65 za montažo na vrata razdelilca</t>
  </si>
  <si>
    <t>Potopni stebriček. Izdelan po priloženi sliki ali podobno</t>
  </si>
  <si>
    <t>NN razdelilci skupaj:</t>
  </si>
  <si>
    <t>Položitveni material:</t>
  </si>
  <si>
    <t>Kabel FG7OR 5 x 10 mm2, Cu</t>
  </si>
  <si>
    <t>m</t>
  </si>
  <si>
    <t>Kabel FG7OR 5 x 6 mm2, Cu</t>
  </si>
  <si>
    <t>Kabel NYY 3 x 2.5 mm2, Cu</t>
  </si>
  <si>
    <t>Kabel NYY 3 x 1.5 mm2, Cu</t>
  </si>
  <si>
    <t>Žica P 16 mm2,Cu - rumeno zelena</t>
  </si>
  <si>
    <t>Žica P 10 mm2,Cu - rumeno zelena</t>
  </si>
  <si>
    <t>Žica P 6 mm2,Cu - rumeno zelena</t>
  </si>
  <si>
    <t>Cev za polaganje v beton fi=16 mm</t>
  </si>
  <si>
    <t>Tubofleks samogasna cev fi=13.5-16 mm</t>
  </si>
  <si>
    <t>Razvodnica 80/80mm, IP-44</t>
  </si>
  <si>
    <t>Stalna priključnica 3x2.5 mm</t>
  </si>
  <si>
    <t>Sponke za vezavo vodnikov 2.5-6 mm2 - letvica</t>
  </si>
  <si>
    <t>Lestenčne sponke 12 x 1.5 mm2 - letvica</t>
  </si>
  <si>
    <t>Mavec, mivka, žeblji, drobni material</t>
  </si>
  <si>
    <t>OPOMBA: predvidena so p/o stikala in vtičnice za montažo v skupni okvir!</t>
  </si>
  <si>
    <t>Položitveni material skupaj:</t>
  </si>
  <si>
    <t>Svetila:</t>
  </si>
  <si>
    <r>
      <t>Rreflektorska razsvetljava iz fasade. Reflektor z montažno komzolo in 90W LED sijalko</t>
    </r>
    <r>
      <rPr>
        <b/>
        <sz val="12"/>
        <rFont val="Arial"/>
        <family val="2"/>
      </rPr>
      <t>.</t>
    </r>
  </si>
  <si>
    <t>Talne LED lučke 25W v koritu bočno nameščene. Komplet z montažno dozo in uvodnicami.</t>
  </si>
  <si>
    <t>Talne LED lučke 14W v knauf steni pri vhodu v Atrij. Komplet z montažno dozo in uvodnicami.</t>
  </si>
  <si>
    <t>Senzor gibanja in foto sonda. 360 stopinjski domet.</t>
  </si>
  <si>
    <t>Svetila skupaj:</t>
  </si>
  <si>
    <t>Šibki tok:</t>
  </si>
  <si>
    <t>Kabel UTP 4x2x0.24 mm2,cat6</t>
  </si>
  <si>
    <t>Računalniška vtičnica RJ45 - p/o</t>
  </si>
  <si>
    <t>Šibki tok, skupaj:</t>
  </si>
  <si>
    <t>Ozemljitve:</t>
  </si>
  <si>
    <t>Valjanec Fe-Zn 25x4mm2</t>
  </si>
  <si>
    <t>Križne sponke za valjanec Fe-Zn 25x4mm</t>
  </si>
  <si>
    <t>Premostitev vseh večjih kovinskih mas z Cu pletenico 16mm2.</t>
  </si>
  <si>
    <t>Objemka za cevne instalacije raznih premerov.</t>
  </si>
  <si>
    <t>Izvedba meritev ozemljitvene upornosti in  izdaja zapisnika o opravljenih meritvah in pregledu.</t>
  </si>
  <si>
    <t>Ozemljitve, skupaj:</t>
  </si>
  <si>
    <t>Nabava transport:</t>
  </si>
  <si>
    <t>Nabava transport 5%</t>
  </si>
  <si>
    <t>komp</t>
  </si>
  <si>
    <t>Meritve, kolovdacija</t>
  </si>
  <si>
    <t>Meritve, kolovdacija - 2%</t>
  </si>
  <si>
    <t>Projekt izvedenih del PID</t>
  </si>
  <si>
    <t>Projekt izvedenih del PID, Navodila za obratovanje in vzdrževanje NOV.</t>
  </si>
  <si>
    <t>ELEKTRO INSTALACIJE IN ELEKTRO OPREMA SKUPAJ:</t>
  </si>
  <si>
    <t>NN Razdelilniki</t>
  </si>
  <si>
    <t>Položitveni material</t>
  </si>
  <si>
    <t>Svetila</t>
  </si>
  <si>
    <t>Šibki tok</t>
  </si>
  <si>
    <t>Ozemljitve</t>
  </si>
  <si>
    <t>Nabava, transport</t>
  </si>
  <si>
    <t>VREDNOST EL. INSTALACIJSKIH DEL brez DDV:</t>
  </si>
  <si>
    <t>Projektna dokumentacija PID in NOV</t>
  </si>
  <si>
    <t>Skupaj</t>
  </si>
  <si>
    <t>UREDITEV ZUNANJEGA ATRIJA, TER PREBOJ NOSILNE STENE</t>
  </si>
  <si>
    <t>A.</t>
  </si>
  <si>
    <t>STROJNOINSTALACIJSKA DELA - VODOVOD IN KANALIZACIJA</t>
  </si>
  <si>
    <t>DEMONTAŽNA DELA IN GRADBENA DELA</t>
  </si>
  <si>
    <t>ZUNANJI VODOVOD Z ZEMELJSKIMI DELI</t>
  </si>
  <si>
    <t>NOTRANJI VODOVOD</t>
  </si>
  <si>
    <t>NOTRANJA KANALIZACIJA</t>
  </si>
  <si>
    <t>RAZNO</t>
  </si>
  <si>
    <t>Skupaj brez DDV:</t>
  </si>
  <si>
    <t>VODOVOD IN KANALIZACIJA</t>
  </si>
  <si>
    <t>Poz.</t>
  </si>
  <si>
    <t>Opis</t>
  </si>
  <si>
    <t>Enota mere</t>
  </si>
  <si>
    <t>Količina</t>
  </si>
  <si>
    <t>Cena na enoto v EUR brez DDV</t>
  </si>
  <si>
    <t>Skupna cena v EUR brez DDV</t>
  </si>
  <si>
    <t>Odstranitev poc. obst. vodovodnih cevi in armatur in iznos na gradbiščno deponijo - kontejner ½” - 2”</t>
  </si>
  <si>
    <t xml:space="preserve">Zapiranje obst vodovodnega priklopa na glavnem ventilu, praznjenje dovoda ter blindiranje obst. dovoda DN50, vključno tesnilni material </t>
  </si>
  <si>
    <t xml:space="preserve">Izvedba kronskega vrtanja obstoječega betonskega zidu, debeline 70cm, premer vrtine fi100mm (usklajeno glede modela izbrane tesnilne uvodnice), H-vrtanja je cca 20cm nad tlakom kleti </t>
  </si>
  <si>
    <r>
      <t xml:space="preserve">Odstranitev ruševin, nastalih ob demontaži instalacij in izvedbe preboja s prevozom ruševin na </t>
    </r>
    <r>
      <rPr>
        <b/>
        <sz val="10"/>
        <rFont val="Arial CE"/>
        <family val="0"/>
      </rPr>
      <t>trajno</t>
    </r>
    <r>
      <rPr>
        <sz val="10"/>
        <rFont val="Arial CE"/>
        <family val="0"/>
      </rPr>
      <t xml:space="preserve"> deponijo.</t>
    </r>
  </si>
  <si>
    <t>izvedba betonske pete na prehodu cevovoda v vertikalo v atriju - uporaba zemeljsko vlažnega betona</t>
  </si>
  <si>
    <t>Izdelava geodetskega posnetka meteorne kanalizacije pred zasutjem, cca 5m v sklopu posnetka ostalih instalacij atrija</t>
  </si>
  <si>
    <t>Demontažna in gradbena dela skupaj:</t>
  </si>
  <si>
    <r>
      <t xml:space="preserve">Strojno ročni izkop v zemljini III. ktg., globine do 120 cm, širina do 80 cm.  Izkop za izvedbo novega vodovodnega priklopa porabnikov vode v atriju, s sprotnim nakladanjem </t>
    </r>
    <r>
      <rPr>
        <b/>
        <sz val="10"/>
        <rFont val="Arial CE"/>
        <family val="0"/>
      </rPr>
      <t>odvečnega</t>
    </r>
    <r>
      <rPr>
        <sz val="10"/>
        <rFont val="Arial CE"/>
        <family val="0"/>
      </rPr>
      <t xml:space="preserve"> materiala na kamion 70% in odvoz na </t>
    </r>
    <r>
      <rPr>
        <b/>
        <sz val="10"/>
        <rFont val="Arial CE"/>
        <family val="0"/>
      </rPr>
      <t>trajno</t>
    </r>
    <r>
      <rPr>
        <sz val="10"/>
        <rFont val="Arial CE"/>
        <family val="0"/>
      </rPr>
      <t xml:space="preserve"> deponijo (kategorizacija zemljine po knjigi Posebni tehnični pogoji za zemeljska dela in temeljenje in Dopolnila splošnih tehničnih pogojev, IV. knjiga, leto 2001, izdano od DDC Ljubljana). Podana količina v raščenem stanju.</t>
    </r>
  </si>
  <si>
    <t xml:space="preserve">Planiranje in utrjevanje planuma spodnjega ustroja dna izkopov do točnosti +/- 2 cm. Temeljna tla uvaljati do zbitosti Evd=40 mN/m2 oz.do modula stisljivosti Me=60 mN/m2. </t>
  </si>
  <si>
    <t>Dobava in zasip instalacijskega jarka z gramoznim tamponom frakcije 0 -32 mm v plasteh po 30 cm s sprotnim utrjevanjem.</t>
  </si>
  <si>
    <t>Dobava in montaža prehodnega komada z navojnim zaključkom 1"; PEHDd32-INOX DN28x1,2, vključno ves spojni in drobni material.  Vključno z izvedbo objemke za izenačitev opotenciala, komplet</t>
  </si>
  <si>
    <t>Dobava in montaža vodovodne cevi PEHDd32; SDR11, 12 bar, v skladu s standardom SIST ISO 4427 in SIST EN 12201. vključno z opozorilnim trakom, polaganje v peščeno posteljico, kpl.</t>
  </si>
  <si>
    <t>Dobava in vgradnja tesnilnega prehodnega elementa skozi steno kot npr. Polocal RDS-EVOLUTION  (ali enakovredno) s podaljškom za prehod vodovodne cevi DN25 skozi betonsko steno debeline cca. 70cm</t>
  </si>
  <si>
    <t>Dobava in vgradnja tesnilnega prehodnega elementa skozi steno kot npr. Polocal RDS-EVOLUTION  s podaljškom za prehod vodovodne cevi DN25 skozi betonsko steno debeline cca. 70cm</t>
  </si>
  <si>
    <t>Izdelava geodetskega posnetka cevovoda pred zasutjem, cca 5m v sklopu posnetka ostalih instalacij atrija</t>
  </si>
  <si>
    <t>Zunanji vodovod z zemeljskimi deli skupaj:</t>
  </si>
  <si>
    <t xml:space="preserve">Cev iz nerjavnega jekla po EN 10088 in DVGW W534, v palicah, kompletno s spojnimi elementi sistema spajanja cevovodov s stiskanjem spojk v hladnem, razne oblike, kompletno material in spajanje: vključno  z obešali pri nadometnem polaganju; kot na primer (ali enakovredno) Cevni sistem Viega Sanpress Inox, vključno s toplotna izolacija zaprte celične strukture iz sintetičnega kavčuka, λ≤0.035W/mK, visoka odpornost proti difuziji vodne pare, požarno odporna B1, samougasljiva; (100%EnEV), debeline 20mm (hidrantni vodi 10mm) vključno z dodatno izolacijo spojev : </t>
  </si>
  <si>
    <t xml:space="preserve"> </t>
  </si>
  <si>
    <t>18×1.0 (DN15)</t>
  </si>
  <si>
    <t>28×1.2 (DN25)</t>
  </si>
  <si>
    <r>
      <t>Dodatna izolacija INOX vodovodne priključne cevi fi 28x1,2 v zemlji z dvojnim ovojem Dekorodal traku in toplotna izolacija zaprte celične strukture iz sintetičnega kavčuka</t>
    </r>
    <r>
      <rPr>
        <i/>
        <sz val="10"/>
        <rFont val="Calibri"/>
        <family val="2"/>
      </rPr>
      <t xml:space="preserve">
</t>
    </r>
  </si>
  <si>
    <t>Dobava in vgradnja krogelnih zapornih ventilov NP16:</t>
  </si>
  <si>
    <t>DN25 z izpustno pipico, vključno z nastavkom za dezinfekcijo</t>
  </si>
  <si>
    <t>DN20</t>
  </si>
  <si>
    <t>DN20 z izpustno pipico</t>
  </si>
  <si>
    <t>Notranji vodovod skupaj:</t>
  </si>
  <si>
    <t>Predvidena količina</t>
  </si>
  <si>
    <t>Dobava in montaža vidnih odtočnih troplastnih kanalizacijskih cevi, kot npr. POLO-KAL ali enakovredno, vključno s potrebnimi fazonskimi oblikovnimi kosi, odcepi in gumijastimi tesnili, vključno ves pritrdilni, tesnilni in pomožni material, komplet, dim.</t>
  </si>
  <si>
    <t>fi50 - NG</t>
  </si>
  <si>
    <t>Izvedba priključka kanalizacijskega voda šanka na obst. kanalizacijo PVC110, vključno pomožni, tesnilni material, komplet</t>
  </si>
  <si>
    <t>Dobava in vgradnja sifona DN50/40/32 pomivalnega korita z možnostjo izpusta vode v zimskem času, vključno tesnilni in pritrdilni material, komplet</t>
  </si>
  <si>
    <t>Notranja kanalizacija skupaj:</t>
  </si>
  <si>
    <t>Sklupaj</t>
  </si>
  <si>
    <t>tlačni preizkus vodovodnega omrežja s hladnim vodnim tlakom 12 bar z izdelavo zapisnika</t>
  </si>
  <si>
    <t>tesnostni preizkus kanalizacijskih vodov z izdelavo zapisnika</t>
  </si>
  <si>
    <t xml:space="preserve">izpiranje omrežja in dezinfekcija s strani pooblaščene institucije z izdelavo poročila o ustreznosti kvalitete pitne vode </t>
  </si>
  <si>
    <t>Nepredvidena dela KV delavec</t>
  </si>
  <si>
    <t>Nepredvidena dela VKV delavec</t>
  </si>
  <si>
    <t>Sprotno čiščenje objekta - odstranjevanje ostankov materialov in embalaže po končanih fazah dela, vključno z odvozom na deponijo</t>
  </si>
  <si>
    <t>Izdelava PID dokumentacije in NOV</t>
  </si>
  <si>
    <t>Razno skupaj:</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</si>
</sst>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54">
    <font>
      <sz val="10"/>
      <name val="Arial CE"/>
      <family val="0"/>
    </font>
    <font>
      <sz val="11"/>
      <color indexed="8"/>
      <name val="Calibri"/>
      <family val="2"/>
    </font>
    <font>
      <b/>
      <sz val="10"/>
      <name val="Arial CE"/>
      <family val="2"/>
    </font>
    <font>
      <b/>
      <sz val="12"/>
      <name val="Arial CE"/>
      <family val="2"/>
    </font>
    <font>
      <b/>
      <sz val="14"/>
      <name val="Arial CE"/>
      <family val="0"/>
    </font>
    <font>
      <sz val="14"/>
      <name val="Arial CE"/>
      <family val="0"/>
    </font>
    <font>
      <sz val="11"/>
      <name val="Arial CE"/>
      <family val="2"/>
    </font>
    <font>
      <b/>
      <sz val="11"/>
      <name val="Arial CE"/>
      <family val="2"/>
    </font>
    <font>
      <sz val="10"/>
      <name val="Arial"/>
      <family val="2"/>
    </font>
    <font>
      <b/>
      <sz val="11"/>
      <color indexed="8"/>
      <name val="Arial Ce"/>
      <family val="0"/>
    </font>
    <font>
      <sz val="11"/>
      <color indexed="8"/>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1"/>
      <name val="Arial"/>
      <family val="2"/>
    </font>
    <font>
      <sz val="10"/>
      <name val="Symbol"/>
      <family val="1"/>
    </font>
    <font>
      <sz val="12"/>
      <name val="Arial CE"/>
      <family val="0"/>
    </font>
    <font>
      <sz val="11"/>
      <name val="Tahoma"/>
      <family val="2"/>
    </font>
    <font>
      <b/>
      <sz val="12"/>
      <name val="Arial"/>
      <family val="2"/>
    </font>
    <font>
      <sz val="12"/>
      <name val="Arial"/>
      <family val="2"/>
    </font>
    <font>
      <b/>
      <sz val="10"/>
      <name val="Arial"/>
      <family val="2"/>
    </font>
    <font>
      <i/>
      <sz val="10"/>
      <name val="Calibri"/>
      <family val="2"/>
    </font>
    <font>
      <b/>
      <i/>
      <sz val="10"/>
      <name val="Arial CE"/>
      <family val="2"/>
    </font>
    <font>
      <i/>
      <sz val="10"/>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E6FEC6"/>
        <bgColor indexed="64"/>
      </patternFill>
    </fill>
    <fill>
      <patternFill patternType="solid">
        <fgColor theme="0" tint="-0.3499799966812134"/>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color indexed="63"/>
      </right>
      <top style="thin"/>
      <bottom style="thin"/>
    </border>
    <border>
      <left style="thin"/>
      <right style="thin"/>
      <top style="medium"/>
      <bottom style="double"/>
    </border>
    <border>
      <left style="thin"/>
      <right>
        <color indexed="63"/>
      </right>
      <top style="thin"/>
      <bottom style="medium"/>
    </border>
    <border>
      <left style="thin"/>
      <right>
        <color indexed="63"/>
      </right>
      <top>
        <color indexed="63"/>
      </top>
      <bottom style="thin"/>
    </border>
    <border>
      <left/>
      <right style="thin"/>
      <top style="thin"/>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7" borderId="0" applyNumberFormat="0" applyBorder="0" applyAlignment="0" applyProtection="0"/>
    <xf numFmtId="0" fontId="16" fillId="9" borderId="0" applyNumberFormat="0" applyBorder="0" applyAlignment="0" applyProtection="0"/>
    <xf numFmtId="0" fontId="20" fillId="38" borderId="1" applyNumberFormat="0" applyAlignment="0" applyProtection="0"/>
    <xf numFmtId="0" fontId="22" fillId="39" borderId="2" applyNumberFormat="0" applyAlignment="0" applyProtection="0"/>
    <xf numFmtId="0" fontId="39" fillId="40" borderId="0" applyNumberFormat="0" applyBorder="0" applyAlignment="0" applyProtection="0"/>
    <xf numFmtId="0" fontId="24" fillId="0" borderId="0" applyNumberFormat="0" applyFill="0" applyBorder="0" applyAlignment="0" applyProtection="0"/>
    <xf numFmtId="0" fontId="15" fillId="10"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13" borderId="1" applyNumberFormat="0" applyAlignment="0" applyProtection="0"/>
    <xf numFmtId="0" fontId="40" fillId="41" borderId="6" applyNumberFormat="0" applyAlignment="0" applyProtection="0"/>
    <xf numFmtId="0" fontId="2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17" fillId="42" borderId="0" applyNumberFormat="0" applyBorder="0" applyAlignment="0" applyProtection="0"/>
    <xf numFmtId="0" fontId="45" fillId="43" borderId="0" applyNumberFormat="0" applyBorder="0" applyAlignment="0" applyProtection="0"/>
    <xf numFmtId="0" fontId="8" fillId="0" borderId="0" applyFill="0" applyBorder="0">
      <alignment/>
      <protection/>
    </xf>
    <xf numFmtId="0" fontId="0" fillId="44" borderId="11" applyNumberFormat="0" applyFont="0" applyAlignment="0" applyProtection="0"/>
    <xf numFmtId="9" fontId="0" fillId="0" borderId="0" applyFont="0" applyFill="0" applyBorder="0" applyAlignment="0" applyProtection="0"/>
    <xf numFmtId="0" fontId="0" fillId="45" borderId="12" applyNumberFormat="0" applyFont="0" applyAlignment="0" applyProtection="0"/>
    <xf numFmtId="0" fontId="46" fillId="0" borderId="0" applyNumberFormat="0" applyFill="0" applyBorder="0" applyAlignment="0" applyProtection="0"/>
    <xf numFmtId="0" fontId="19" fillId="38" borderId="13" applyNumberFormat="0" applyAlignment="0" applyProtection="0"/>
    <xf numFmtId="0" fontId="47" fillId="0" borderId="0" applyNumberFormat="0" applyFill="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48" fillId="0" borderId="14" applyNumberFormat="0" applyFill="0" applyAlignment="0" applyProtection="0"/>
    <xf numFmtId="0" fontId="49" fillId="52" borderId="15" applyNumberFormat="0" applyAlignment="0" applyProtection="0"/>
    <xf numFmtId="0" fontId="50" fillId="41" borderId="16" applyNumberFormat="0" applyAlignment="0" applyProtection="0"/>
    <xf numFmtId="0" fontId="51" fillId="53" borderId="0" applyNumberFormat="0" applyBorder="0" applyAlignment="0" applyProtection="0"/>
    <xf numFmtId="0" fontId="11" fillId="0" borderId="0" applyNumberFormat="0" applyFill="0" applyBorder="0" applyAlignment="0" applyProtection="0"/>
    <xf numFmtId="0" fontId="25"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2" fillId="54" borderId="16" applyNumberFormat="0" applyAlignment="0" applyProtection="0"/>
    <xf numFmtId="0" fontId="53" fillId="0" borderId="18" applyNumberFormat="0" applyFill="0" applyAlignment="0" applyProtection="0"/>
    <xf numFmtId="0" fontId="23" fillId="0" borderId="0" applyNumberFormat="0" applyFill="0" applyBorder="0" applyAlignment="0" applyProtection="0"/>
  </cellStyleXfs>
  <cellXfs count="435">
    <xf numFmtId="0" fontId="0" fillId="0" borderId="0" xfId="0" applyAlignment="1">
      <alignment/>
    </xf>
    <xf numFmtId="49" fontId="4" fillId="0" borderId="0" xfId="0" applyNumberFormat="1" applyFont="1" applyAlignment="1" applyProtection="1">
      <alignment vertical="top"/>
      <protection/>
    </xf>
    <xf numFmtId="49" fontId="0" fillId="0" borderId="0" xfId="0" applyNumberFormat="1" applyFont="1" applyAlignment="1" applyProtection="1">
      <alignment wrapText="1"/>
      <protection/>
    </xf>
    <xf numFmtId="0" fontId="2" fillId="0" borderId="19" xfId="0" applyFont="1" applyBorder="1" applyAlignment="1" applyProtection="1">
      <alignment horizontal="center"/>
      <protection locked="0"/>
    </xf>
    <xf numFmtId="170" fontId="0" fillId="0" borderId="0" xfId="0" applyNumberFormat="1" applyFont="1" applyAlignment="1" applyProtection="1">
      <alignment horizontal="right" wrapText="1"/>
      <protection locked="0"/>
    </xf>
    <xf numFmtId="171" fontId="0" fillId="0" borderId="0" xfId="0" applyNumberFormat="1" applyFont="1" applyBorder="1" applyAlignment="1" applyProtection="1">
      <alignment horizontal="right"/>
      <protection locked="0"/>
    </xf>
    <xf numFmtId="0" fontId="2" fillId="0" borderId="20" xfId="0" applyFont="1" applyBorder="1" applyAlignment="1" applyProtection="1">
      <alignment horizontal="center"/>
      <protection locked="0"/>
    </xf>
    <xf numFmtId="0" fontId="0" fillId="0" borderId="0" xfId="0" applyFont="1" applyAlignment="1" applyProtection="1">
      <alignment/>
      <protection locked="0"/>
    </xf>
    <xf numFmtId="171" fontId="0"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0" fillId="0" borderId="0" xfId="0" applyAlignment="1" applyProtection="1">
      <alignment vertical="top"/>
      <protection/>
    </xf>
    <xf numFmtId="0" fontId="0" fillId="0" borderId="0" xfId="0" applyFont="1" applyAlignment="1" applyProtection="1">
      <alignment vertical="top" wrapText="1"/>
      <protection/>
    </xf>
    <xf numFmtId="0" fontId="0" fillId="0" borderId="0" xfId="0" applyNumberFormat="1" applyFont="1" applyAlignment="1" applyProtection="1">
      <alignment vertical="top" wrapText="1"/>
      <protection/>
    </xf>
    <xf numFmtId="0" fontId="0" fillId="0" borderId="0" xfId="0" applyFont="1" applyFill="1" applyBorder="1" applyAlignment="1" applyProtection="1">
      <alignment vertical="top" wrapText="1"/>
      <protection/>
    </xf>
    <xf numFmtId="0" fontId="2" fillId="0" borderId="0" xfId="0" applyFont="1" applyAlignment="1" applyProtection="1">
      <alignment vertical="top"/>
      <protection/>
    </xf>
    <xf numFmtId="171" fontId="0" fillId="0" borderId="0" xfId="0" applyNumberFormat="1" applyAlignment="1" applyProtection="1">
      <alignment vertical="top"/>
      <protection/>
    </xf>
    <xf numFmtId="0" fontId="0" fillId="0" borderId="0" xfId="0" applyNumberFormat="1" applyAlignment="1" applyProtection="1">
      <alignment vertical="top" wrapText="1"/>
      <protection/>
    </xf>
    <xf numFmtId="171" fontId="0" fillId="0" borderId="0" xfId="0" applyNumberFormat="1" applyFill="1" applyBorder="1" applyAlignment="1" applyProtection="1">
      <alignment/>
      <protection/>
    </xf>
    <xf numFmtId="171" fontId="0" fillId="0" borderId="0" xfId="0" applyNumberFormat="1" applyBorder="1" applyAlignment="1" applyProtection="1">
      <alignment/>
      <protection locked="0"/>
    </xf>
    <xf numFmtId="171" fontId="0" fillId="0" borderId="0" xfId="0" applyNumberFormat="1" applyFont="1" applyBorder="1" applyAlignment="1" applyProtection="1">
      <alignment/>
      <protection/>
    </xf>
    <xf numFmtId="4" fontId="2" fillId="0" borderId="20" xfId="0" applyNumberFormat="1" applyFont="1" applyBorder="1" applyAlignment="1" applyProtection="1">
      <alignment horizontal="center"/>
      <protection locked="0"/>
    </xf>
    <xf numFmtId="0" fontId="0" fillId="0" borderId="0" xfId="0" applyFill="1" applyBorder="1" applyAlignment="1" applyProtection="1">
      <alignment vertical="top" wrapText="1"/>
      <protection/>
    </xf>
    <xf numFmtId="0" fontId="0" fillId="0" borderId="0" xfId="0" applyBorder="1" applyAlignment="1" applyProtection="1">
      <alignment vertical="top" wrapText="1"/>
      <protection/>
    </xf>
    <xf numFmtId="171" fontId="0" fillId="0" borderId="0" xfId="0" applyNumberFormat="1" applyBorder="1" applyAlignment="1" applyProtection="1">
      <alignment/>
      <protection/>
    </xf>
    <xf numFmtId="171" fontId="0" fillId="0" borderId="0" xfId="0" applyNumberFormat="1" applyFont="1" applyBorder="1" applyAlignment="1" applyProtection="1">
      <alignment/>
      <protection/>
    </xf>
    <xf numFmtId="0" fontId="0" fillId="0" borderId="0" xfId="0" applyBorder="1" applyAlignment="1" applyProtection="1">
      <alignment/>
      <protection/>
    </xf>
    <xf numFmtId="171" fontId="0" fillId="0" borderId="21" xfId="0" applyNumberFormat="1" applyFont="1" applyBorder="1" applyAlignment="1" applyProtection="1">
      <alignment/>
      <protection/>
    </xf>
    <xf numFmtId="170" fontId="0" fillId="0" borderId="0" xfId="0" applyNumberFormat="1" applyFont="1" applyBorder="1" applyAlignment="1" applyProtection="1">
      <alignment horizontal="right" wrapText="1"/>
      <protection locked="0"/>
    </xf>
    <xf numFmtId="0" fontId="0" fillId="0" borderId="0" xfId="0" applyFont="1" applyBorder="1" applyAlignment="1" applyProtection="1">
      <alignment/>
      <protection locked="0"/>
    </xf>
    <xf numFmtId="171" fontId="0" fillId="0" borderId="21" xfId="0" applyNumberFormat="1" applyFill="1" applyBorder="1" applyAlignment="1" applyProtection="1">
      <alignment/>
      <protection/>
    </xf>
    <xf numFmtId="0" fontId="0" fillId="0" borderId="0" xfId="0" applyAlignment="1" applyProtection="1">
      <alignment vertical="top" wrapText="1"/>
      <protection/>
    </xf>
    <xf numFmtId="0" fontId="0" fillId="0" borderId="0" xfId="0" applyAlignment="1" applyProtection="1">
      <alignment/>
      <protection locked="0"/>
    </xf>
    <xf numFmtId="0" fontId="0" fillId="0" borderId="0" xfId="0" applyBorder="1" applyAlignment="1" applyProtection="1">
      <alignment/>
      <protection locked="0"/>
    </xf>
    <xf numFmtId="171" fontId="0" fillId="0" borderId="0" xfId="0" applyNumberFormat="1" applyFont="1" applyBorder="1" applyAlignment="1" applyProtection="1">
      <alignment/>
      <protection locked="0"/>
    </xf>
    <xf numFmtId="0" fontId="0" fillId="0" borderId="0" xfId="0" applyFont="1" applyAlignment="1" applyProtection="1">
      <alignment vertical="top" wrapText="1"/>
      <protection/>
    </xf>
    <xf numFmtId="0" fontId="0" fillId="0" borderId="21" xfId="0" applyFont="1" applyFill="1" applyBorder="1" applyAlignment="1" applyProtection="1">
      <alignment vertical="top" wrapText="1"/>
      <protection/>
    </xf>
    <xf numFmtId="171" fontId="0" fillId="0" borderId="21" xfId="0" applyNumberFormat="1" applyBorder="1" applyAlignment="1" applyProtection="1">
      <alignment/>
      <protection locked="0"/>
    </xf>
    <xf numFmtId="44" fontId="0" fillId="0" borderId="0" xfId="0" applyNumberFormat="1" applyBorder="1" applyAlignment="1" applyProtection="1">
      <alignment/>
      <protection locked="0"/>
    </xf>
    <xf numFmtId="44" fontId="0" fillId="0" borderId="0" xfId="0" applyNumberFormat="1" applyFill="1" applyBorder="1" applyAlignment="1" applyProtection="1">
      <alignment/>
      <protection locked="0"/>
    </xf>
    <xf numFmtId="44" fontId="0" fillId="0" borderId="21" xfId="0" applyNumberFormat="1" applyBorder="1" applyAlignment="1" applyProtection="1">
      <alignment/>
      <protection locked="0"/>
    </xf>
    <xf numFmtId="0" fontId="0" fillId="0" borderId="21" xfId="0" applyBorder="1" applyAlignment="1" applyProtection="1">
      <alignment vertical="top" wrapText="1"/>
      <protection/>
    </xf>
    <xf numFmtId="171" fontId="0" fillId="0" borderId="21" xfId="0" applyNumberFormat="1" applyBorder="1" applyAlignment="1" applyProtection="1">
      <alignment/>
      <protection/>
    </xf>
    <xf numFmtId="44" fontId="0" fillId="0" borderId="0" xfId="0" applyNumberFormat="1" applyFont="1" applyBorder="1" applyAlignment="1" applyProtection="1">
      <alignment/>
      <protection locked="0"/>
    </xf>
    <xf numFmtId="44" fontId="0" fillId="0" borderId="21" xfId="0" applyNumberFormat="1" applyFont="1" applyBorder="1" applyAlignment="1" applyProtection="1">
      <alignment/>
      <protection locked="0"/>
    </xf>
    <xf numFmtId="0" fontId="2" fillId="0" borderId="22" xfId="0" applyFont="1" applyBorder="1" applyAlignment="1" applyProtection="1">
      <alignment horizontal="center"/>
      <protection locked="0"/>
    </xf>
    <xf numFmtId="0" fontId="0" fillId="0" borderId="0" xfId="0" applyAlignment="1" applyProtection="1">
      <alignment vertical="top"/>
      <protection locked="0"/>
    </xf>
    <xf numFmtId="44" fontId="31" fillId="0" borderId="23" xfId="0" applyNumberFormat="1" applyFont="1" applyBorder="1" applyAlignment="1" applyProtection="1">
      <alignment horizontal="right" wrapText="1"/>
      <protection locked="0"/>
    </xf>
    <xf numFmtId="49" fontId="4" fillId="0" borderId="0" xfId="0" applyNumberFormat="1" applyFont="1" applyAlignment="1" applyProtection="1">
      <alignment horizontal="center" vertical="center" wrapText="1"/>
      <protection/>
    </xf>
    <xf numFmtId="49" fontId="3" fillId="0" borderId="0" xfId="0" applyNumberFormat="1" applyFont="1" applyAlignment="1" applyProtection="1">
      <alignment horizontal="center" vertical="center" wrapText="1"/>
      <protection/>
    </xf>
    <xf numFmtId="0" fontId="0" fillId="0" borderId="19" xfId="0" applyFont="1" applyBorder="1" applyAlignment="1" applyProtection="1">
      <alignment horizontal="center" vertical="top" wrapText="1"/>
      <protection/>
    </xf>
    <xf numFmtId="0" fontId="0" fillId="0" borderId="19" xfId="0" applyBorder="1" applyAlignment="1" applyProtection="1">
      <alignment horizontal="left" vertical="center" wrapText="1"/>
      <protection/>
    </xf>
    <xf numFmtId="0" fontId="0" fillId="0" borderId="19" xfId="0" applyBorder="1" applyAlignment="1" applyProtection="1">
      <alignment horizontal="center" wrapText="1"/>
      <protection/>
    </xf>
    <xf numFmtId="4" fontId="0" fillId="0" borderId="19" xfId="0" applyNumberFormat="1" applyFont="1" applyBorder="1" applyAlignment="1" applyProtection="1">
      <alignment horizontal="right" wrapText="1"/>
      <protection/>
    </xf>
    <xf numFmtId="44" fontId="0" fillId="0" borderId="19" xfId="0" applyNumberFormat="1" applyFont="1" applyBorder="1" applyAlignment="1" applyProtection="1">
      <alignment horizontal="right" wrapText="1"/>
      <protection locked="0"/>
    </xf>
    <xf numFmtId="0" fontId="0" fillId="0" borderId="19" xfId="0" applyBorder="1" applyAlignment="1" applyProtection="1">
      <alignment horizontal="center" vertical="top" wrapText="1"/>
      <protection/>
    </xf>
    <xf numFmtId="0" fontId="0" fillId="0" borderId="19" xfId="0" applyNumberFormat="1" applyBorder="1" applyAlignment="1" applyProtection="1">
      <alignment horizontal="center" wrapText="1"/>
      <protection/>
    </xf>
    <xf numFmtId="4" fontId="0" fillId="0" borderId="19" xfId="0" applyNumberFormat="1" applyFont="1" applyFill="1" applyBorder="1" applyAlignment="1" applyProtection="1">
      <alignment horizontal="right" wrapText="1"/>
      <protection/>
    </xf>
    <xf numFmtId="0" fontId="0" fillId="0" borderId="23" xfId="0" applyFont="1" applyBorder="1" applyAlignment="1" applyProtection="1">
      <alignment horizontal="center" vertical="center" wrapText="1"/>
      <protection/>
    </xf>
    <xf numFmtId="0" fontId="2" fillId="0" borderId="23" xfId="0" applyFont="1" applyBorder="1" applyAlignment="1" applyProtection="1">
      <alignment horizontal="left" vertical="center" wrapText="1"/>
      <protection/>
    </xf>
    <xf numFmtId="0" fontId="2" fillId="0" borderId="23" xfId="0" applyFont="1" applyBorder="1" applyAlignment="1" applyProtection="1">
      <alignment horizontal="center" vertical="center" wrapText="1"/>
      <protection/>
    </xf>
    <xf numFmtId="44" fontId="2" fillId="55" borderId="23" xfId="0" applyNumberFormat="1" applyFont="1" applyFill="1" applyBorder="1" applyAlignment="1" applyProtection="1">
      <alignment horizontal="right" vertical="center" wrapText="1"/>
      <protection locked="0"/>
    </xf>
    <xf numFmtId="4" fontId="0" fillId="0" borderId="0" xfId="0" applyNumberFormat="1" applyFont="1" applyAlignment="1" applyProtection="1">
      <alignment horizontal="right" wrapText="1"/>
      <protection locked="0"/>
    </xf>
    <xf numFmtId="44" fontId="0" fillId="0" borderId="19" xfId="0" applyNumberFormat="1" applyFont="1" applyBorder="1" applyAlignment="1" applyProtection="1">
      <alignment horizontal="right" wrapText="1"/>
      <protection locked="0"/>
    </xf>
    <xf numFmtId="0" fontId="0" fillId="0" borderId="0" xfId="0" applyFont="1" applyAlignment="1" applyProtection="1">
      <alignment horizontal="left" vertical="top"/>
      <protection locked="0"/>
    </xf>
    <xf numFmtId="49" fontId="4" fillId="0" borderId="0" xfId="0" applyNumberFormat="1" applyFont="1" applyAlignment="1" applyProtection="1">
      <alignment vertical="top"/>
      <protection locked="0"/>
    </xf>
    <xf numFmtId="49" fontId="0" fillId="0" borderId="0" xfId="0" applyNumberFormat="1" applyFont="1" applyAlignment="1" applyProtection="1">
      <alignment wrapText="1"/>
      <protection locked="0"/>
    </xf>
    <xf numFmtId="171" fontId="0" fillId="0" borderId="0" xfId="0" applyNumberFormat="1" applyFont="1" applyAlignment="1" applyProtection="1">
      <alignment horizontal="right"/>
      <protection locked="0"/>
    </xf>
    <xf numFmtId="43" fontId="0" fillId="0" borderId="0" xfId="0" applyNumberFormat="1" applyFont="1" applyAlignment="1" applyProtection="1">
      <alignment horizontal="right" wrapText="1"/>
      <protection locked="0"/>
    </xf>
    <xf numFmtId="170" fontId="0" fillId="0" borderId="0" xfId="0" applyNumberFormat="1" applyFont="1" applyAlignment="1" applyProtection="1">
      <alignment horizontal="center"/>
      <protection locked="0"/>
    </xf>
    <xf numFmtId="0" fontId="0" fillId="0" borderId="0" xfId="0" applyFont="1" applyAlignment="1" applyProtection="1">
      <alignment horizontal="right"/>
      <protection locked="0"/>
    </xf>
    <xf numFmtId="171" fontId="0" fillId="0" borderId="0" xfId="98" applyFont="1" applyAlignment="1" applyProtection="1">
      <alignment/>
      <protection locked="0"/>
    </xf>
    <xf numFmtId="0" fontId="0" fillId="0" borderId="0" xfId="0" applyAlignment="1" applyProtection="1">
      <alignment wrapText="1"/>
      <protection locked="0"/>
    </xf>
    <xf numFmtId="49" fontId="4" fillId="0" borderId="0" xfId="0" applyNumberFormat="1" applyFont="1" applyAlignment="1" applyProtection="1">
      <alignment wrapText="1"/>
      <protection locked="0"/>
    </xf>
    <xf numFmtId="171" fontId="5" fillId="0" borderId="0" xfId="0" applyNumberFormat="1" applyFont="1" applyAlignment="1" applyProtection="1">
      <alignment horizontal="right"/>
      <protection locked="0"/>
    </xf>
    <xf numFmtId="170" fontId="5" fillId="0" borderId="0" xfId="0" applyNumberFormat="1" applyFont="1" applyAlignment="1" applyProtection="1">
      <alignment horizontal="right" wrapText="1"/>
      <protection locked="0"/>
    </xf>
    <xf numFmtId="4" fontId="0" fillId="0" borderId="0" xfId="0" applyNumberFormat="1" applyFont="1" applyAlignment="1" applyProtection="1">
      <alignment horizontal="right"/>
      <protection locked="0"/>
    </xf>
    <xf numFmtId="49" fontId="4" fillId="56" borderId="24" xfId="0" applyNumberFormat="1" applyFont="1" applyFill="1" applyBorder="1" applyAlignment="1" applyProtection="1">
      <alignment vertical="top"/>
      <protection locked="0"/>
    </xf>
    <xf numFmtId="49" fontId="0" fillId="56" borderId="25" xfId="0" applyNumberFormat="1" applyFont="1" applyFill="1" applyBorder="1" applyAlignment="1" applyProtection="1">
      <alignment wrapText="1"/>
      <protection locked="0"/>
    </xf>
    <xf numFmtId="4" fontId="0" fillId="56" borderId="25" xfId="0" applyNumberFormat="1" applyFont="1" applyFill="1" applyBorder="1" applyAlignment="1" applyProtection="1">
      <alignment horizontal="right"/>
      <protection locked="0"/>
    </xf>
    <xf numFmtId="43" fontId="0" fillId="56" borderId="26" xfId="0" applyNumberFormat="1" applyFont="1" applyFill="1" applyBorder="1" applyAlignment="1" applyProtection="1">
      <alignment horizontal="right" wrapText="1"/>
      <protection locked="0"/>
    </xf>
    <xf numFmtId="171" fontId="6" fillId="0" borderId="0" xfId="0" applyNumberFormat="1" applyFont="1" applyAlignment="1" applyProtection="1">
      <alignment/>
      <protection locked="0"/>
    </xf>
    <xf numFmtId="4" fontId="6" fillId="0" borderId="0" xfId="0" applyNumberFormat="1" applyFont="1" applyAlignment="1" applyProtection="1">
      <alignment/>
      <protection locked="0"/>
    </xf>
    <xf numFmtId="43" fontId="6" fillId="0" borderId="0" xfId="0" applyNumberFormat="1" applyFont="1" applyAlignment="1" applyProtection="1">
      <alignment/>
      <protection locked="0"/>
    </xf>
    <xf numFmtId="0" fontId="6" fillId="0" borderId="0" xfId="0" applyFont="1" applyAlignment="1" applyProtection="1">
      <alignment/>
      <protection locked="0"/>
    </xf>
    <xf numFmtId="44" fontId="6" fillId="0" borderId="0" xfId="0" applyNumberFormat="1" applyFont="1" applyFill="1" applyAlignment="1" applyProtection="1">
      <alignment/>
      <protection locked="0"/>
    </xf>
    <xf numFmtId="171" fontId="6" fillId="0" borderId="0" xfId="0" applyNumberFormat="1" applyFont="1" applyBorder="1" applyAlignment="1" applyProtection="1">
      <alignment/>
      <protection locked="0"/>
    </xf>
    <xf numFmtId="44" fontId="6" fillId="0" borderId="0" xfId="0" applyNumberFormat="1" applyFont="1" applyFill="1" applyBorder="1" applyAlignment="1" applyProtection="1">
      <alignment/>
      <protection locked="0"/>
    </xf>
    <xf numFmtId="43" fontId="6" fillId="0" borderId="0" xfId="0" applyNumberFormat="1" applyFont="1" applyBorder="1" applyAlignment="1" applyProtection="1">
      <alignment/>
      <protection locked="0"/>
    </xf>
    <xf numFmtId="0" fontId="6" fillId="0" borderId="0" xfId="0" applyFont="1" applyBorder="1" applyAlignment="1" applyProtection="1">
      <alignment/>
      <protection locked="0"/>
    </xf>
    <xf numFmtId="44" fontId="6" fillId="0" borderId="0" xfId="0" applyNumberFormat="1" applyFont="1" applyBorder="1" applyAlignment="1" applyProtection="1">
      <alignment/>
      <protection locked="0"/>
    </xf>
    <xf numFmtId="4" fontId="6" fillId="0" borderId="21" xfId="0" applyNumberFormat="1" applyFont="1" applyBorder="1" applyAlignment="1" applyProtection="1">
      <alignment/>
      <protection locked="0"/>
    </xf>
    <xf numFmtId="44" fontId="6" fillId="0" borderId="21" xfId="0" applyNumberFormat="1" applyFont="1" applyBorder="1" applyAlignment="1" applyProtection="1">
      <alignment/>
      <protection locked="0"/>
    </xf>
    <xf numFmtId="4" fontId="7" fillId="0" borderId="0" xfId="0" applyNumberFormat="1" applyFont="1" applyAlignment="1" applyProtection="1">
      <alignment/>
      <protection locked="0"/>
    </xf>
    <xf numFmtId="44" fontId="7" fillId="0" borderId="0" xfId="0" applyNumberFormat="1" applyFont="1" applyAlignment="1" applyProtection="1">
      <alignment/>
      <protection locked="0"/>
    </xf>
    <xf numFmtId="0" fontId="7" fillId="0" borderId="0" xfId="0" applyFont="1" applyBorder="1" applyAlignment="1" applyProtection="1">
      <alignment/>
      <protection locked="0"/>
    </xf>
    <xf numFmtId="171" fontId="7" fillId="0" borderId="0" xfId="0" applyNumberFormat="1" applyFont="1" applyBorder="1" applyAlignment="1" applyProtection="1">
      <alignment/>
      <protection locked="0"/>
    </xf>
    <xf numFmtId="171" fontId="7" fillId="0" borderId="0" xfId="0" applyNumberFormat="1" applyFont="1" applyBorder="1" applyAlignment="1" applyProtection="1">
      <alignment/>
      <protection locked="0"/>
    </xf>
    <xf numFmtId="43" fontId="7" fillId="0" borderId="0" xfId="0" applyNumberFormat="1" applyFont="1" applyAlignment="1" applyProtection="1">
      <alignment/>
      <protection locked="0"/>
    </xf>
    <xf numFmtId="171" fontId="0" fillId="0" borderId="0" xfId="0" applyNumberFormat="1" applyFont="1" applyAlignment="1" applyProtection="1">
      <alignment/>
      <protection locked="0"/>
    </xf>
    <xf numFmtId="4" fontId="0" fillId="0" borderId="0" xfId="0" applyNumberFormat="1" applyFont="1" applyAlignment="1" applyProtection="1">
      <alignment/>
      <protection locked="0"/>
    </xf>
    <xf numFmtId="43" fontId="0" fillId="0" borderId="0" xfId="0" applyNumberFormat="1" applyFont="1" applyAlignment="1" applyProtection="1">
      <alignment/>
      <protection locked="0"/>
    </xf>
    <xf numFmtId="44" fontId="7" fillId="0" borderId="0" xfId="0" applyNumberFormat="1" applyFont="1" applyBorder="1" applyAlignment="1" applyProtection="1">
      <alignment/>
      <protection locked="0"/>
    </xf>
    <xf numFmtId="44" fontId="2" fillId="0" borderId="21" xfId="0" applyNumberFormat="1" applyFont="1" applyBorder="1" applyAlignment="1" applyProtection="1">
      <alignment/>
      <protection locked="0"/>
    </xf>
    <xf numFmtId="171" fontId="0" fillId="0" borderId="0" xfId="0" applyNumberFormat="1" applyAlignment="1" applyProtection="1">
      <alignment/>
      <protection locked="0"/>
    </xf>
    <xf numFmtId="4" fontId="0" fillId="0" borderId="0" xfId="0" applyNumberFormat="1" applyAlignment="1" applyProtection="1">
      <alignment/>
      <protection locked="0"/>
    </xf>
    <xf numFmtId="4" fontId="29" fillId="0" borderId="25" xfId="0" applyNumberFormat="1" applyFont="1" applyBorder="1" applyAlignment="1" applyProtection="1">
      <alignment/>
      <protection locked="0"/>
    </xf>
    <xf numFmtId="44" fontId="3" fillId="0" borderId="26" xfId="0" applyNumberFormat="1" applyFont="1" applyBorder="1" applyAlignment="1" applyProtection="1">
      <alignment vertical="top"/>
      <protection locked="0"/>
    </xf>
    <xf numFmtId="0" fontId="0" fillId="0" borderId="0" xfId="0" applyAlignment="1" applyProtection="1">
      <alignment vertical="top" wrapText="1"/>
      <protection locked="0"/>
    </xf>
    <xf numFmtId="43" fontId="0" fillId="0" borderId="0" xfId="0" applyNumberFormat="1" applyAlignment="1" applyProtection="1">
      <alignment vertical="top"/>
      <protection locked="0"/>
    </xf>
    <xf numFmtId="4" fontId="0" fillId="0" borderId="0" xfId="0" applyNumberFormat="1" applyFont="1" applyAlignment="1" applyProtection="1">
      <alignment horizontal="left"/>
      <protection locked="0"/>
    </xf>
    <xf numFmtId="0" fontId="6" fillId="0" borderId="0" xfId="0" applyFont="1" applyAlignment="1" applyProtection="1">
      <alignment vertical="top"/>
      <protection/>
    </xf>
    <xf numFmtId="0" fontId="7" fillId="0" borderId="0" xfId="0" applyFont="1" applyAlignment="1" applyProtection="1">
      <alignment vertical="top" wrapText="1"/>
      <protection/>
    </xf>
    <xf numFmtId="171" fontId="6" fillId="0" borderId="0" xfId="0" applyNumberFormat="1" applyFont="1" applyAlignment="1" applyProtection="1">
      <alignment/>
      <protection/>
    </xf>
    <xf numFmtId="4" fontId="6" fillId="0" borderId="0" xfId="0" applyNumberFormat="1" applyFont="1" applyAlignment="1" applyProtection="1">
      <alignment/>
      <protection/>
    </xf>
    <xf numFmtId="0" fontId="6" fillId="0" borderId="0" xfId="0" applyFont="1" applyAlignment="1" applyProtection="1">
      <alignment vertical="top" wrapText="1"/>
      <protection/>
    </xf>
    <xf numFmtId="0" fontId="6" fillId="0" borderId="0" xfId="0" applyFont="1" applyBorder="1" applyAlignment="1" applyProtection="1">
      <alignment vertical="top"/>
      <protection/>
    </xf>
    <xf numFmtId="0" fontId="6" fillId="0" borderId="0" xfId="0" applyFont="1" applyBorder="1" applyAlignment="1" applyProtection="1">
      <alignment vertical="top" wrapText="1"/>
      <protection/>
    </xf>
    <xf numFmtId="171" fontId="6" fillId="0" borderId="0" xfId="0" applyNumberFormat="1" applyFont="1" applyBorder="1" applyAlignment="1" applyProtection="1">
      <alignment/>
      <protection/>
    </xf>
    <xf numFmtId="4" fontId="6" fillId="0" borderId="0" xfId="0" applyNumberFormat="1" applyFont="1" applyBorder="1" applyAlignment="1" applyProtection="1">
      <alignment/>
      <protection/>
    </xf>
    <xf numFmtId="0" fontId="6" fillId="0" borderId="21" xfId="0" applyFont="1" applyBorder="1" applyAlignment="1" applyProtection="1">
      <alignment vertical="top"/>
      <protection/>
    </xf>
    <xf numFmtId="171" fontId="6" fillId="0" borderId="21" xfId="0" applyNumberFormat="1" applyFont="1" applyBorder="1" applyAlignment="1" applyProtection="1">
      <alignment/>
      <protection/>
    </xf>
    <xf numFmtId="4" fontId="6" fillId="0" borderId="21" xfId="0" applyNumberFormat="1" applyFont="1" applyBorder="1" applyAlignment="1" applyProtection="1">
      <alignment/>
      <protection/>
    </xf>
    <xf numFmtId="171" fontId="7" fillId="0" borderId="0" xfId="0" applyNumberFormat="1" applyFont="1" applyAlignment="1" applyProtection="1">
      <alignment/>
      <protection/>
    </xf>
    <xf numFmtId="4" fontId="7" fillId="0" borderId="0" xfId="0" applyNumberFormat="1" applyFont="1" applyAlignment="1" applyProtection="1">
      <alignment/>
      <protection/>
    </xf>
    <xf numFmtId="0" fontId="6" fillId="0" borderId="21" xfId="0" applyFont="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171" fontId="0" fillId="0" borderId="0" xfId="0" applyNumberFormat="1" applyFont="1" applyAlignment="1" applyProtection="1">
      <alignment/>
      <protection/>
    </xf>
    <xf numFmtId="4" fontId="0" fillId="0" borderId="0" xfId="0" applyNumberFormat="1" applyFont="1" applyAlignment="1" applyProtection="1">
      <alignment/>
      <protection/>
    </xf>
    <xf numFmtId="0" fontId="7" fillId="0" borderId="21" xfId="0" applyFont="1" applyBorder="1" applyAlignment="1" applyProtection="1">
      <alignment vertical="top" wrapText="1"/>
      <protection/>
    </xf>
    <xf numFmtId="171" fontId="0" fillId="0" borderId="21" xfId="0" applyNumberFormat="1" applyFont="1" applyBorder="1" applyAlignment="1" applyProtection="1">
      <alignment/>
      <protection/>
    </xf>
    <xf numFmtId="4" fontId="0" fillId="0" borderId="21" xfId="0" applyNumberFormat="1" applyFont="1" applyBorder="1" applyAlignment="1" applyProtection="1">
      <alignment/>
      <protection/>
    </xf>
    <xf numFmtId="0" fontId="7" fillId="0" borderId="0" xfId="0" applyFont="1" applyAlignment="1" applyProtection="1">
      <alignment vertical="top"/>
      <protection/>
    </xf>
    <xf numFmtId="0" fontId="7" fillId="0" borderId="0" xfId="0" applyFont="1" applyAlignment="1" applyProtection="1">
      <alignment vertical="top" wrapText="1"/>
      <protection/>
    </xf>
    <xf numFmtId="171" fontId="0" fillId="0" borderId="0" xfId="0" applyNumberFormat="1" applyAlignment="1" applyProtection="1">
      <alignment/>
      <protection/>
    </xf>
    <xf numFmtId="4" fontId="0" fillId="0" borderId="0" xfId="0" applyNumberFormat="1" applyAlignment="1" applyProtection="1">
      <alignment/>
      <protection/>
    </xf>
    <xf numFmtId="0" fontId="3" fillId="0" borderId="24" xfId="0" applyFont="1" applyBorder="1" applyAlignment="1" applyProtection="1">
      <alignment vertical="top" wrapText="1"/>
      <protection/>
    </xf>
    <xf numFmtId="171" fontId="29" fillId="0" borderId="25" xfId="0" applyNumberFormat="1" applyFont="1" applyBorder="1" applyAlignment="1" applyProtection="1">
      <alignment/>
      <protection/>
    </xf>
    <xf numFmtId="4" fontId="29" fillId="0" borderId="25" xfId="0" applyNumberFormat="1" applyFont="1" applyBorder="1" applyAlignment="1" applyProtection="1">
      <alignment/>
      <protection/>
    </xf>
    <xf numFmtId="4" fontId="0" fillId="0" borderId="0" xfId="0" applyNumberFormat="1" applyFont="1" applyFill="1" applyBorder="1" applyAlignment="1" applyProtection="1">
      <alignment horizontal="right"/>
      <protection locked="0"/>
    </xf>
    <xf numFmtId="43" fontId="0" fillId="0" borderId="0" xfId="0" applyNumberFormat="1" applyFont="1" applyFill="1" applyBorder="1" applyAlignment="1" applyProtection="1">
      <alignment horizontal="right" wrapText="1"/>
      <protection locked="0"/>
    </xf>
    <xf numFmtId="49" fontId="0" fillId="0" borderId="0" xfId="0" applyNumberFormat="1" applyFont="1" applyBorder="1" applyAlignment="1" applyProtection="1">
      <alignment wrapText="1"/>
      <protection locked="0"/>
    </xf>
    <xf numFmtId="171" fontId="0" fillId="0" borderId="0" xfId="0" applyNumberFormat="1" applyFont="1" applyBorder="1" applyAlignment="1" applyProtection="1">
      <alignment/>
      <protection locked="0"/>
    </xf>
    <xf numFmtId="171" fontId="0" fillId="0" borderId="0" xfId="0" applyNumberFormat="1" applyFont="1" applyBorder="1" applyAlignment="1" applyProtection="1">
      <alignment/>
      <protection locked="0"/>
    </xf>
    <xf numFmtId="44" fontId="0" fillId="0" borderId="0" xfId="0" applyNumberFormat="1" applyFont="1" applyBorder="1" applyAlignment="1" applyProtection="1">
      <alignment/>
      <protection locked="0"/>
    </xf>
    <xf numFmtId="171" fontId="0" fillId="0" borderId="0" xfId="0" applyNumberFormat="1" applyFill="1" applyBorder="1" applyAlignment="1" applyProtection="1">
      <alignment/>
      <protection locked="0"/>
    </xf>
    <xf numFmtId="171" fontId="0" fillId="0" borderId="21" xfId="0" applyNumberFormat="1" applyFont="1" applyBorder="1" applyAlignment="1" applyProtection="1">
      <alignment/>
      <protection locked="0"/>
    </xf>
    <xf numFmtId="44" fontId="0" fillId="0" borderId="21" xfId="0" applyNumberFormat="1" applyFont="1" applyBorder="1" applyAlignment="1" applyProtection="1">
      <alignment/>
      <protection locked="0"/>
    </xf>
    <xf numFmtId="44" fontId="2" fillId="0" borderId="0" xfId="0" applyNumberFormat="1" applyFont="1" applyBorder="1" applyAlignment="1" applyProtection="1">
      <alignment/>
      <protection locked="0"/>
    </xf>
    <xf numFmtId="0" fontId="0" fillId="0" borderId="0" xfId="0" applyFont="1" applyAlignment="1" applyProtection="1">
      <alignment horizontal="left" vertical="top"/>
      <protection/>
    </xf>
    <xf numFmtId="0" fontId="27" fillId="0" borderId="0" xfId="0" applyFont="1" applyAlignment="1" applyProtection="1">
      <alignment/>
      <protection/>
    </xf>
    <xf numFmtId="49" fontId="4" fillId="56" borderId="24" xfId="0" applyNumberFormat="1" applyFont="1" applyFill="1" applyBorder="1" applyAlignment="1" applyProtection="1">
      <alignment vertical="top"/>
      <protection/>
    </xf>
    <xf numFmtId="49" fontId="0" fillId="56" borderId="25" xfId="0" applyNumberFormat="1" applyFont="1" applyFill="1" applyBorder="1" applyAlignment="1" applyProtection="1">
      <alignment wrapText="1"/>
      <protection/>
    </xf>
    <xf numFmtId="49" fontId="4" fillId="0" borderId="0" xfId="0" applyNumberFormat="1" applyFont="1" applyFill="1" applyBorder="1" applyAlignment="1" applyProtection="1">
      <alignment vertical="top"/>
      <protection/>
    </xf>
    <xf numFmtId="49" fontId="0" fillId="0" borderId="0" xfId="0" applyNumberFormat="1" applyFont="1" applyFill="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2" fillId="0" borderId="19" xfId="0" applyFont="1" applyBorder="1" applyAlignment="1" applyProtection="1">
      <alignment horizontal="center"/>
      <protection/>
    </xf>
    <xf numFmtId="0" fontId="0" fillId="0" borderId="0" xfId="0" applyFont="1" applyAlignment="1" applyProtection="1">
      <alignment/>
      <protection/>
    </xf>
    <xf numFmtId="49" fontId="0" fillId="0" borderId="0" xfId="0" applyNumberFormat="1"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locked="0"/>
    </xf>
    <xf numFmtId="171" fontId="0" fillId="0" borderId="0" xfId="0" applyNumberFormat="1" applyFont="1" applyFill="1" applyBorder="1" applyAlignment="1" applyProtection="1">
      <alignment/>
      <protection locked="0"/>
    </xf>
    <xf numFmtId="171" fontId="0" fillId="0" borderId="21" xfId="0" applyNumberFormat="1" applyFont="1" applyFill="1" applyBorder="1" applyAlignment="1" applyProtection="1">
      <alignment/>
      <protection locked="0"/>
    </xf>
    <xf numFmtId="171" fontId="2" fillId="0" borderId="0" xfId="0" applyNumberFormat="1" applyFont="1" applyBorder="1" applyAlignment="1" applyProtection="1">
      <alignment/>
      <protection locked="0"/>
    </xf>
    <xf numFmtId="0" fontId="2" fillId="0" borderId="0" xfId="0" applyFont="1" applyBorder="1" applyAlignment="1" applyProtection="1">
      <alignment/>
      <protection locked="0"/>
    </xf>
    <xf numFmtId="44" fontId="2" fillId="0" borderId="0" xfId="0" applyNumberFormat="1" applyFont="1" applyBorder="1" applyAlignment="1" applyProtection="1">
      <alignment/>
      <protection locked="0"/>
    </xf>
    <xf numFmtId="171" fontId="2" fillId="0" borderId="0" xfId="0" applyNumberFormat="1"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protection locked="0"/>
    </xf>
    <xf numFmtId="171" fontId="2" fillId="0" borderId="0" xfId="0" applyNumberFormat="1" applyFont="1" applyAlignment="1" applyProtection="1">
      <alignment/>
      <protection locked="0"/>
    </xf>
    <xf numFmtId="170" fontId="0" fillId="0" borderId="0" xfId="0" applyNumberFormat="1" applyFont="1" applyAlignment="1" applyProtection="1">
      <alignment horizontal="center"/>
      <protection locked="0"/>
    </xf>
    <xf numFmtId="0" fontId="2" fillId="0" borderId="0" xfId="0" applyFont="1" applyAlignment="1" applyProtection="1">
      <alignment/>
      <protection/>
    </xf>
    <xf numFmtId="0" fontId="2" fillId="0" borderId="0" xfId="0" applyFont="1" applyAlignment="1" applyProtection="1">
      <alignment vertical="top" wrapText="1"/>
      <protection/>
    </xf>
    <xf numFmtId="171" fontId="0" fillId="0" borderId="0" xfId="0" applyNumberFormat="1" applyFont="1" applyBorder="1" applyAlignment="1" applyProtection="1">
      <alignment/>
      <protection/>
    </xf>
    <xf numFmtId="0" fontId="0" fillId="0" borderId="0" xfId="0" applyFont="1" applyBorder="1" applyAlignment="1" applyProtection="1">
      <alignment vertical="top" wrapText="1"/>
      <protection/>
    </xf>
    <xf numFmtId="171" fontId="0" fillId="0" borderId="21" xfId="0" applyNumberFormat="1" applyFont="1" applyBorder="1" applyAlignment="1" applyProtection="1">
      <alignment/>
      <protection/>
    </xf>
    <xf numFmtId="171" fontId="2" fillId="0" borderId="0" xfId="0" applyNumberFormat="1" applyFont="1" applyBorder="1" applyAlignment="1" applyProtection="1">
      <alignment/>
      <protection/>
    </xf>
    <xf numFmtId="0" fontId="2" fillId="0" borderId="0" xfId="0" applyFont="1" applyAlignment="1" applyProtection="1">
      <alignment vertical="top" wrapText="1"/>
      <protection/>
    </xf>
    <xf numFmtId="171" fontId="2" fillId="0" borderId="0" xfId="0" applyNumberFormat="1"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protection/>
    </xf>
    <xf numFmtId="0" fontId="0" fillId="0" borderId="0" xfId="0" applyFont="1" applyAlignment="1" applyProtection="1">
      <alignment horizontal="left" vertical="top"/>
      <protection/>
    </xf>
    <xf numFmtId="171" fontId="0" fillId="0" borderId="0" xfId="0" applyNumberFormat="1" applyFont="1" applyAlignment="1" applyProtection="1">
      <alignment wrapText="1"/>
      <protection/>
    </xf>
    <xf numFmtId="43" fontId="0" fillId="0" borderId="0" xfId="0" applyNumberFormat="1" applyFill="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171" fontId="0" fillId="0" borderId="0" xfId="0" applyNumberFormat="1" applyFont="1" applyAlignment="1" applyProtection="1">
      <alignment/>
      <protection locked="0"/>
    </xf>
    <xf numFmtId="0" fontId="0" fillId="0" borderId="0" xfId="0" applyAlignment="1" applyProtection="1">
      <alignment/>
      <protection/>
    </xf>
    <xf numFmtId="171" fontId="0" fillId="0" borderId="0" xfId="0" applyNumberFormat="1" applyFont="1" applyFill="1" applyBorder="1" applyAlignment="1" applyProtection="1">
      <alignment/>
      <protection/>
    </xf>
    <xf numFmtId="0" fontId="9" fillId="0" borderId="0" xfId="0" applyFont="1" applyAlignment="1" applyProtection="1">
      <alignment vertical="top"/>
      <protection/>
    </xf>
    <xf numFmtId="0" fontId="0" fillId="0" borderId="0" xfId="0" applyFont="1" applyAlignment="1" applyProtection="1">
      <alignment/>
      <protection/>
    </xf>
    <xf numFmtId="0" fontId="2" fillId="0" borderId="0" xfId="0" applyFont="1" applyAlignment="1" applyProtection="1">
      <alignment vertical="top"/>
      <protection/>
    </xf>
    <xf numFmtId="171" fontId="0" fillId="0" borderId="0" xfId="0" applyNumberFormat="1" applyFont="1" applyBorder="1" applyAlignment="1" applyProtection="1">
      <alignment/>
      <protection locked="0"/>
    </xf>
    <xf numFmtId="171" fontId="0" fillId="0" borderId="0" xfId="0" applyNumberFormat="1" applyFont="1" applyAlignment="1" applyProtection="1">
      <alignment/>
      <protection locked="0"/>
    </xf>
    <xf numFmtId="43" fontId="0" fillId="0" borderId="0" xfId="0" applyNumberFormat="1" applyBorder="1" applyAlignment="1" applyProtection="1">
      <alignment/>
      <protection locked="0"/>
    </xf>
    <xf numFmtId="43" fontId="0" fillId="0" borderId="0" xfId="0" applyNumberFormat="1" applyBorder="1" applyAlignment="1" applyProtection="1">
      <alignment vertical="top" wrapText="1"/>
      <protection locked="0"/>
    </xf>
    <xf numFmtId="170" fontId="0" fillId="0" borderId="0" xfId="0" applyNumberFormat="1" applyFont="1" applyAlignment="1" applyProtection="1">
      <alignment horizontal="right" wrapText="1"/>
      <protection locked="0"/>
    </xf>
    <xf numFmtId="49" fontId="0" fillId="0" borderId="0" xfId="0" applyNumberFormat="1" applyFont="1" applyAlignment="1" applyProtection="1">
      <alignment wrapText="1"/>
      <protection locked="0"/>
    </xf>
    <xf numFmtId="171" fontId="0" fillId="0" borderId="0" xfId="0" applyNumberFormat="1" applyFont="1" applyAlignment="1" applyProtection="1">
      <alignment horizontal="right"/>
      <protection locked="0"/>
    </xf>
    <xf numFmtId="0" fontId="3" fillId="0" borderId="0" xfId="0" applyFont="1" applyAlignment="1" applyProtection="1">
      <alignment vertical="top" wrapText="1"/>
      <protection/>
    </xf>
    <xf numFmtId="171" fontId="0" fillId="0" borderId="0" xfId="0" applyNumberFormat="1" applyFont="1" applyAlignment="1" applyProtection="1">
      <alignment/>
      <protection/>
    </xf>
    <xf numFmtId="43" fontId="0" fillId="0" borderId="0" xfId="0" applyNumberFormat="1" applyBorder="1" applyAlignment="1" applyProtection="1">
      <alignment/>
      <protection/>
    </xf>
    <xf numFmtId="0" fontId="0" fillId="0" borderId="21" xfId="0" applyFont="1" applyBorder="1" applyAlignment="1" applyProtection="1">
      <alignment vertical="top" wrapText="1"/>
      <protection/>
    </xf>
    <xf numFmtId="171" fontId="0" fillId="0" borderId="0" xfId="101" applyFont="1" applyAlignment="1" applyProtection="1">
      <alignment/>
      <protection locked="0"/>
    </xf>
    <xf numFmtId="4" fontId="0" fillId="0" borderId="0" xfId="0" applyNumberFormat="1" applyBorder="1" applyAlignment="1" applyProtection="1">
      <alignment/>
      <protection locked="0"/>
    </xf>
    <xf numFmtId="171" fontId="2" fillId="0" borderId="0" xfId="0" applyNumberFormat="1" applyFont="1" applyBorder="1" applyAlignment="1" applyProtection="1">
      <alignment/>
      <protection locked="0"/>
    </xf>
    <xf numFmtId="0" fontId="0" fillId="0" borderId="0" xfId="0" applyFont="1" applyAlignment="1" applyProtection="1">
      <alignment wrapText="1"/>
      <protection/>
    </xf>
    <xf numFmtId="49" fontId="0" fillId="0" borderId="0" xfId="0" applyNumberFormat="1" applyFont="1" applyAlignment="1" applyProtection="1">
      <alignment wrapText="1"/>
      <protection/>
    </xf>
    <xf numFmtId="4" fontId="2" fillId="0" borderId="0" xfId="0" applyNumberFormat="1" applyFont="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horizontal="right"/>
      <protection locked="0"/>
    </xf>
    <xf numFmtId="0" fontId="25" fillId="0" borderId="0" xfId="0" applyFont="1" applyAlignment="1" applyProtection="1">
      <alignment vertical="top"/>
      <protection/>
    </xf>
    <xf numFmtId="0" fontId="0" fillId="0" borderId="0" xfId="0" applyFill="1" applyAlignment="1" applyProtection="1">
      <alignment vertical="top" wrapText="1"/>
      <protection/>
    </xf>
    <xf numFmtId="0" fontId="0" fillId="0" borderId="0" xfId="0" applyFont="1" applyBorder="1" applyAlignment="1" applyProtection="1">
      <alignment vertical="top" wrapText="1"/>
      <protection/>
    </xf>
    <xf numFmtId="49" fontId="4" fillId="0" borderId="0" xfId="0" applyNumberFormat="1" applyFont="1" applyAlignment="1" applyProtection="1">
      <alignment horizontal="center" vertical="center" wrapText="1"/>
      <protection locked="0"/>
    </xf>
    <xf numFmtId="170" fontId="0" fillId="0" borderId="0" xfId="0" applyNumberFormat="1" applyFont="1" applyAlignment="1" applyProtection="1">
      <alignment horizontal="center" vertical="center" wrapText="1"/>
      <protection locked="0"/>
    </xf>
    <xf numFmtId="0" fontId="0" fillId="0" borderId="0" xfId="0" applyFont="1" applyAlignment="1" applyProtection="1">
      <alignment vertical="center" wrapText="1"/>
      <protection locked="0"/>
    </xf>
    <xf numFmtId="171" fontId="6" fillId="0" borderId="0" xfId="0" applyNumberFormat="1" applyFont="1" applyBorder="1" applyAlignment="1" applyProtection="1">
      <alignment wrapText="1"/>
      <protection locked="0"/>
    </xf>
    <xf numFmtId="44" fontId="6" fillId="0" borderId="0" xfId="0" applyNumberFormat="1" applyFont="1" applyAlignment="1" applyProtection="1">
      <alignment horizontal="right" wrapText="1"/>
      <protection locked="0"/>
    </xf>
    <xf numFmtId="44" fontId="6" fillId="0" borderId="0" xfId="0" applyNumberFormat="1" applyFont="1" applyBorder="1" applyAlignment="1" applyProtection="1">
      <alignment horizontal="right" wrapText="1"/>
      <protection locked="0"/>
    </xf>
    <xf numFmtId="44" fontId="7" fillId="0" borderId="22" xfId="0" applyNumberFormat="1" applyFont="1" applyBorder="1" applyAlignment="1" applyProtection="1">
      <alignment horizontal="right" wrapText="1"/>
      <protection locked="0"/>
    </xf>
    <xf numFmtId="171" fontId="7" fillId="0" borderId="0" xfId="0" applyNumberFormat="1" applyFont="1" applyBorder="1" applyAlignment="1" applyProtection="1">
      <alignment wrapText="1"/>
      <protection locked="0"/>
    </xf>
    <xf numFmtId="171" fontId="7" fillId="0" borderId="0" xfId="0" applyNumberFormat="1" applyFont="1" applyBorder="1" applyAlignment="1" applyProtection="1">
      <alignment wrapText="1"/>
      <protection locked="0"/>
    </xf>
    <xf numFmtId="4" fontId="2" fillId="0" borderId="19" xfId="0" applyNumberFormat="1" applyFont="1" applyBorder="1" applyAlignment="1" applyProtection="1">
      <alignment horizontal="center" vertical="center" wrapText="1"/>
      <protection locked="0"/>
    </xf>
    <xf numFmtId="4" fontId="33" fillId="0" borderId="19" xfId="0" applyNumberFormat="1" applyFont="1" applyBorder="1" applyAlignment="1" applyProtection="1">
      <alignment horizontal="center" vertical="center" wrapText="1"/>
      <protection locked="0"/>
    </xf>
    <xf numFmtId="4" fontId="0" fillId="0" borderId="19" xfId="0" applyNumberFormat="1" applyBorder="1" applyAlignment="1" applyProtection="1">
      <alignment horizontal="right" wrapText="1"/>
      <protection locked="0"/>
    </xf>
    <xf numFmtId="44" fontId="0" fillId="0" borderId="19" xfId="0" applyNumberFormat="1" applyFill="1" applyBorder="1" applyAlignment="1" applyProtection="1">
      <alignment horizontal="right" wrapText="1"/>
      <protection locked="0"/>
    </xf>
    <xf numFmtId="44" fontId="0" fillId="0" borderId="27" xfId="0" applyNumberFormat="1" applyFill="1" applyBorder="1" applyAlignment="1" applyProtection="1">
      <alignment horizontal="right" wrapText="1"/>
      <protection locked="0"/>
    </xf>
    <xf numFmtId="44" fontId="0" fillId="0" borderId="27" xfId="0" applyNumberFormat="1" applyFont="1" applyBorder="1" applyAlignment="1" applyProtection="1">
      <alignment horizontal="right" wrapText="1"/>
      <protection locked="0"/>
    </xf>
    <xf numFmtId="4" fontId="0" fillId="0" borderId="23" xfId="0" applyNumberFormat="1" applyFont="1" applyBorder="1" applyAlignment="1" applyProtection="1">
      <alignment horizontal="right" vertical="center" wrapText="1"/>
      <protection locked="0"/>
    </xf>
    <xf numFmtId="0" fontId="0" fillId="0" borderId="0" xfId="0" applyAlignment="1" applyProtection="1">
      <alignment horizontal="center" vertical="top" wrapText="1"/>
      <protection locked="0"/>
    </xf>
    <xf numFmtId="4" fontId="2" fillId="0" borderId="23" xfId="0" applyNumberFormat="1" applyFont="1" applyBorder="1" applyAlignment="1" applyProtection="1">
      <alignment horizontal="right" vertical="center" wrapText="1"/>
      <protection locked="0"/>
    </xf>
    <xf numFmtId="44" fontId="2" fillId="55" borderId="23" xfId="0" applyNumberFormat="1" applyFont="1" applyFill="1" applyBorder="1" applyAlignment="1" applyProtection="1">
      <alignment horizontal="right" vertical="center" wrapText="1"/>
      <protection locked="0"/>
    </xf>
    <xf numFmtId="0" fontId="0" fillId="0" borderId="0" xfId="0" applyFont="1" applyAlignment="1" applyProtection="1">
      <alignment horizontal="right" wrapText="1"/>
      <protection locked="0"/>
    </xf>
    <xf numFmtId="171" fontId="0" fillId="0" borderId="0" xfId="0" applyNumberFormat="1" applyFont="1" applyAlignment="1" applyProtection="1">
      <alignment horizontal="right" wrapText="1"/>
      <protection locked="0"/>
    </xf>
    <xf numFmtId="0" fontId="0" fillId="0" borderId="0" xfId="0" applyFont="1" applyAlignment="1" applyProtection="1">
      <alignment horizontal="center" vertical="top" wrapText="1"/>
      <protection locked="0"/>
    </xf>
    <xf numFmtId="44" fontId="0" fillId="0" borderId="19" xfId="0" applyNumberFormat="1" applyBorder="1" applyAlignment="1" applyProtection="1">
      <alignment horizontal="right" wrapText="1"/>
      <protection locked="0"/>
    </xf>
    <xf numFmtId="4" fontId="2" fillId="0" borderId="19" xfId="0" applyNumberFormat="1" applyFont="1" applyBorder="1" applyAlignment="1" applyProtection="1">
      <alignment horizontal="right" wrapText="1"/>
      <protection locked="0"/>
    </xf>
    <xf numFmtId="44" fontId="2" fillId="55" borderId="19" xfId="0" applyNumberFormat="1" applyFont="1" applyFill="1" applyBorder="1" applyAlignment="1" applyProtection="1">
      <alignment horizontal="right" wrapText="1"/>
      <protection locked="0"/>
    </xf>
    <xf numFmtId="0" fontId="2" fillId="0" borderId="0" xfId="0" applyFont="1" applyAlignment="1" applyProtection="1">
      <alignment horizontal="left" vertical="center" wrapText="1"/>
      <protection locked="0"/>
    </xf>
    <xf numFmtId="4" fontId="2" fillId="0" borderId="0" xfId="0" applyNumberFormat="1" applyFont="1" applyBorder="1" applyAlignment="1" applyProtection="1">
      <alignment horizontal="right" wrapText="1"/>
      <protection locked="0"/>
    </xf>
    <xf numFmtId="4" fontId="3" fillId="0" borderId="0" xfId="0" applyNumberFormat="1" applyFont="1" applyBorder="1" applyAlignment="1" applyProtection="1">
      <alignment horizontal="right" wrapText="1"/>
      <protection locked="0"/>
    </xf>
    <xf numFmtId="4" fontId="0" fillId="0" borderId="19" xfId="0" applyNumberFormat="1" applyFont="1" applyBorder="1" applyAlignment="1" applyProtection="1">
      <alignment horizontal="right" wrapText="1"/>
      <protection locked="0"/>
    </xf>
    <xf numFmtId="44" fontId="0" fillId="0" borderId="19" xfId="0" applyNumberFormat="1" applyFont="1" applyBorder="1" applyAlignment="1" applyProtection="1">
      <alignment horizontal="right" wrapText="1"/>
      <protection locked="0"/>
    </xf>
    <xf numFmtId="4" fontId="0" fillId="0" borderId="0" xfId="0" applyNumberFormat="1" applyFont="1" applyBorder="1" applyAlignment="1" applyProtection="1">
      <alignment horizontal="right" wrapText="1"/>
      <protection locked="0"/>
    </xf>
    <xf numFmtId="0" fontId="36" fillId="0" borderId="0" xfId="0" applyFont="1" applyBorder="1" applyAlignment="1" applyProtection="1">
      <alignment horizontal="right" vertical="center" wrapText="1"/>
      <protection locked="0"/>
    </xf>
    <xf numFmtId="44" fontId="0" fillId="0" borderId="19" xfId="0" applyNumberFormat="1" applyFont="1" applyFill="1" applyBorder="1" applyAlignment="1" applyProtection="1">
      <alignment horizontal="right" wrapText="1"/>
      <protection locked="0"/>
    </xf>
    <xf numFmtId="171" fontId="2" fillId="0" borderId="19" xfId="0" applyNumberFormat="1" applyFont="1" applyBorder="1" applyAlignment="1" applyProtection="1">
      <alignment horizontal="right" wrapText="1"/>
      <protection locked="0"/>
    </xf>
    <xf numFmtId="44" fontId="2" fillId="55" borderId="19" xfId="0" applyNumberFormat="1" applyFont="1" applyFill="1" applyBorder="1" applyAlignment="1" applyProtection="1">
      <alignment horizontal="right" wrapText="1"/>
      <protection locked="0"/>
    </xf>
    <xf numFmtId="0" fontId="2" fillId="0" borderId="0" xfId="0" applyFont="1" applyAlignment="1" applyProtection="1">
      <alignment horizontal="center" vertical="top" wrapText="1"/>
      <protection locked="0"/>
    </xf>
    <xf numFmtId="171" fontId="2" fillId="0" borderId="0" xfId="0" applyNumberFormat="1" applyFont="1" applyBorder="1" applyAlignment="1" applyProtection="1">
      <alignment horizontal="right" wrapText="1"/>
      <protection locked="0"/>
    </xf>
    <xf numFmtId="171" fontId="0" fillId="0" borderId="0" xfId="0" applyNumberFormat="1" applyBorder="1" applyAlignment="1" applyProtection="1">
      <alignment horizontal="right" wrapText="1"/>
      <protection locked="0"/>
    </xf>
    <xf numFmtId="171" fontId="2" fillId="0" borderId="0" xfId="0" applyNumberFormat="1" applyFont="1" applyAlignment="1" applyProtection="1">
      <alignment horizontal="right" wrapText="1"/>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horizontal="center" vertical="top" wrapText="1"/>
      <protection locked="0"/>
    </xf>
    <xf numFmtId="49" fontId="3" fillId="0" borderId="0" xfId="0" applyNumberFormat="1" applyFont="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4" fontId="3" fillId="0" borderId="0" xfId="0" applyNumberFormat="1" applyFont="1" applyBorder="1" applyAlignment="1" applyProtection="1">
      <alignment vertical="center" wrapText="1"/>
      <protection locked="0"/>
    </xf>
    <xf numFmtId="0" fontId="3" fillId="0" borderId="21" xfId="0" applyFont="1" applyBorder="1" applyAlignment="1" applyProtection="1">
      <alignment horizontal="left" vertical="center" wrapText="1"/>
      <protection locked="0"/>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4" fontId="6" fillId="0" borderId="0" xfId="0" applyNumberFormat="1" applyFont="1" applyAlignment="1" applyProtection="1">
      <alignment horizontal="right" wrapText="1"/>
      <protection/>
    </xf>
    <xf numFmtId="0" fontId="6" fillId="0" borderId="0" xfId="0" applyFont="1" applyAlignment="1" applyProtection="1">
      <alignment horizontal="center" vertical="center" wrapText="1"/>
      <protection/>
    </xf>
    <xf numFmtId="0" fontId="6" fillId="0" borderId="0" xfId="0" applyFont="1" applyAlignment="1" applyProtection="1">
      <alignment vertical="center" wrapText="1"/>
      <protection/>
    </xf>
    <xf numFmtId="4" fontId="0" fillId="0" borderId="0" xfId="0" applyNumberFormat="1" applyFont="1" applyAlignment="1" applyProtection="1">
      <alignment horizontal="right" wrapText="1"/>
      <protection/>
    </xf>
    <xf numFmtId="44" fontId="6" fillId="0" borderId="0" xfId="0" applyNumberFormat="1" applyFont="1" applyAlignment="1" applyProtection="1">
      <alignment horizontal="right" wrapText="1"/>
      <protection/>
    </xf>
    <xf numFmtId="0" fontId="6" fillId="0" borderId="0" xfId="0" applyFont="1" applyBorder="1" applyAlignment="1" applyProtection="1">
      <alignment vertical="center" wrapText="1"/>
      <protection/>
    </xf>
    <xf numFmtId="4" fontId="0" fillId="0" borderId="21" xfId="0" applyNumberFormat="1" applyFont="1" applyBorder="1" applyAlignment="1" applyProtection="1">
      <alignment horizontal="right" wrapText="1"/>
      <protection/>
    </xf>
    <xf numFmtId="44" fontId="6" fillId="0" borderId="21" xfId="0" applyNumberFormat="1" applyFont="1" applyBorder="1" applyAlignment="1" applyProtection="1">
      <alignment horizontal="right" wrapText="1"/>
      <protection/>
    </xf>
    <xf numFmtId="0" fontId="6" fillId="0" borderId="28" xfId="0" applyFont="1" applyBorder="1" applyAlignment="1" applyProtection="1">
      <alignment horizontal="center" vertical="center" wrapText="1"/>
      <protection/>
    </xf>
    <xf numFmtId="0" fontId="7" fillId="0" borderId="20" xfId="0" applyFont="1" applyBorder="1" applyAlignment="1" applyProtection="1">
      <alignment vertical="center" wrapText="1"/>
      <protection/>
    </xf>
    <xf numFmtId="4" fontId="0" fillId="0" borderId="20" xfId="0" applyNumberFormat="1" applyFont="1" applyBorder="1" applyAlignment="1" applyProtection="1">
      <alignment horizontal="right" wrapText="1"/>
      <protection/>
    </xf>
    <xf numFmtId="44" fontId="7" fillId="0" borderId="20" xfId="0" applyNumberFormat="1" applyFont="1" applyBorder="1" applyAlignment="1" applyProtection="1">
      <alignment horizontal="right" wrapText="1"/>
      <protection/>
    </xf>
    <xf numFmtId="4" fontId="7" fillId="0" borderId="0" xfId="0" applyNumberFormat="1" applyFont="1" applyAlignment="1" applyProtection="1">
      <alignment horizontal="right"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49" fontId="3" fillId="0" borderId="0" xfId="0" applyNumberFormat="1" applyFont="1" applyAlignment="1" applyProtection="1">
      <alignment horizontal="left" vertical="center" wrapText="1"/>
      <protection/>
    </xf>
    <xf numFmtId="0" fontId="3" fillId="0" borderId="0" xfId="0" applyFont="1" applyAlignment="1" applyProtection="1">
      <alignment horizontal="center" vertical="center" wrapText="1"/>
      <protection/>
    </xf>
    <xf numFmtId="0" fontId="3" fillId="0" borderId="21" xfId="0" applyFont="1" applyBorder="1" applyAlignment="1" applyProtection="1">
      <alignment horizontal="left" vertical="center" wrapText="1"/>
      <protection/>
    </xf>
    <xf numFmtId="0" fontId="2" fillId="0" borderId="19"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4" fontId="2" fillId="0" borderId="19" xfId="0" applyNumberFormat="1" applyFont="1" applyBorder="1" applyAlignment="1" applyProtection="1">
      <alignment horizontal="center" vertical="center" wrapText="1"/>
      <protection/>
    </xf>
    <xf numFmtId="44" fontId="0" fillId="0" borderId="19" xfId="0" applyNumberFormat="1" applyBorder="1" applyAlignment="1" applyProtection="1">
      <alignment horizontal="center" wrapText="1"/>
      <protection/>
    </xf>
    <xf numFmtId="4" fontId="0" fillId="0" borderId="19" xfId="0" applyNumberFormat="1" applyBorder="1" applyAlignment="1" applyProtection="1">
      <alignment horizontal="right" wrapText="1"/>
      <protection/>
    </xf>
    <xf numFmtId="0" fontId="0" fillId="0" borderId="27" xfId="0" applyBorder="1" applyAlignment="1" applyProtection="1">
      <alignment horizontal="center" vertical="top" wrapText="1"/>
      <protection/>
    </xf>
    <xf numFmtId="0" fontId="0" fillId="0" borderId="27" xfId="0" applyBorder="1" applyAlignment="1" applyProtection="1">
      <alignment horizontal="left" vertical="center" wrapText="1"/>
      <protection/>
    </xf>
    <xf numFmtId="44" fontId="0" fillId="0" borderId="27" xfId="0" applyNumberFormat="1" applyBorder="1" applyAlignment="1" applyProtection="1">
      <alignment horizontal="center" wrapText="1"/>
      <protection/>
    </xf>
    <xf numFmtId="4" fontId="0" fillId="0" borderId="27" xfId="0" applyNumberFormat="1" applyBorder="1" applyAlignment="1" applyProtection="1">
      <alignment horizontal="right" wrapText="1"/>
      <protection/>
    </xf>
    <xf numFmtId="0" fontId="0" fillId="0" borderId="0" xfId="0" applyAlignment="1" applyProtection="1">
      <alignment horizontal="center" vertical="top"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wrapText="1"/>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4" fontId="0" fillId="0" borderId="19" xfId="0" applyNumberFormat="1" applyFont="1" applyBorder="1" applyAlignment="1" applyProtection="1">
      <alignment horizontal="center" wrapText="1"/>
      <protection/>
    </xf>
    <xf numFmtId="171" fontId="0" fillId="0" borderId="19" xfId="0" applyNumberFormat="1" applyFont="1" applyBorder="1" applyAlignment="1" applyProtection="1">
      <alignment horizontal="right" wrapText="1"/>
      <protection/>
    </xf>
    <xf numFmtId="0" fontId="0" fillId="0" borderId="23" xfId="0" applyBorder="1" applyAlignment="1" applyProtection="1">
      <alignment horizontal="center" vertical="center" wrapText="1"/>
      <protection/>
    </xf>
    <xf numFmtId="0" fontId="2" fillId="0" borderId="23" xfId="0" applyFont="1" applyBorder="1" applyAlignment="1" applyProtection="1">
      <alignment horizontal="left" vertical="center" wrapText="1"/>
      <protection/>
    </xf>
    <xf numFmtId="44" fontId="2" fillId="0" borderId="23" xfId="0" applyNumberFormat="1" applyFont="1" applyBorder="1" applyAlignment="1" applyProtection="1">
      <alignment horizontal="center" vertical="center" wrapText="1"/>
      <protection/>
    </xf>
    <xf numFmtId="49" fontId="0" fillId="0" borderId="0" xfId="0" applyNumberFormat="1" applyFont="1" applyAlignment="1" applyProtection="1">
      <alignment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0" fillId="0" borderId="0" xfId="0" applyFont="1" applyAlignment="1" applyProtection="1">
      <alignment horizontal="center" vertical="top" wrapText="1"/>
      <protection/>
    </xf>
    <xf numFmtId="49" fontId="0" fillId="0" borderId="0" xfId="0" applyNumberFormat="1" applyFont="1" applyAlignment="1" applyProtection="1">
      <alignment horizontal="left" vertical="center" wrapText="1"/>
      <protection/>
    </xf>
    <xf numFmtId="4" fontId="0" fillId="0" borderId="0" xfId="0" applyNumberFormat="1" applyFont="1" applyAlignment="1" applyProtection="1">
      <alignment horizontal="center" wrapText="1"/>
      <protection/>
    </xf>
    <xf numFmtId="4" fontId="0" fillId="0" borderId="19" xfId="0" applyNumberFormat="1" applyBorder="1" applyAlignment="1" applyProtection="1">
      <alignment horizontal="center" wrapText="1"/>
      <protection/>
    </xf>
    <xf numFmtId="4" fontId="0" fillId="0" borderId="19" xfId="0" applyNumberFormat="1" applyFill="1" applyBorder="1" applyAlignment="1" applyProtection="1">
      <alignment horizontal="right" wrapText="1"/>
      <protection/>
    </xf>
    <xf numFmtId="0" fontId="0" fillId="0" borderId="19"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4" fontId="2" fillId="0" borderId="19" xfId="0" applyNumberFormat="1" applyFont="1" applyBorder="1" applyAlignment="1" applyProtection="1">
      <alignment horizontal="center" wrapText="1"/>
      <protection/>
    </xf>
    <xf numFmtId="0" fontId="0" fillId="0" borderId="0" xfId="0" applyFont="1" applyAlignment="1" applyProtection="1">
      <alignment horizontal="center" vertical="top" wrapText="1"/>
      <protection/>
    </xf>
    <xf numFmtId="0" fontId="2" fillId="0" borderId="0" xfId="0" applyFont="1" applyAlignment="1" applyProtection="1">
      <alignment horizontal="left" vertical="center" wrapText="1"/>
      <protection/>
    </xf>
    <xf numFmtId="4" fontId="2" fillId="0" borderId="0" xfId="0" applyNumberFormat="1" applyFont="1" applyAlignment="1" applyProtection="1">
      <alignment horizontal="center" wrapText="1"/>
      <protection/>
    </xf>
    <xf numFmtId="0" fontId="3" fillId="0" borderId="0" xfId="0" applyFont="1" applyBorder="1" applyAlignment="1" applyProtection="1">
      <alignment horizontal="center" vertical="top" wrapText="1"/>
      <protection/>
    </xf>
    <xf numFmtId="0" fontId="3" fillId="0" borderId="0" xfId="0"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4" fontId="3" fillId="0" borderId="0" xfId="0" applyNumberFormat="1" applyFont="1" applyBorder="1" applyAlignment="1" applyProtection="1">
      <alignment horizontal="right" wrapText="1"/>
      <protection/>
    </xf>
    <xf numFmtId="0" fontId="0" fillId="0" borderId="19" xfId="0" applyBorder="1" applyAlignment="1" applyProtection="1">
      <alignment vertical="center" wrapText="1"/>
      <protection/>
    </xf>
    <xf numFmtId="0" fontId="2" fillId="0" borderId="19" xfId="0" applyFont="1" applyBorder="1" applyAlignment="1" applyProtection="1">
      <alignment vertical="center" wrapText="1"/>
      <protection/>
    </xf>
    <xf numFmtId="0" fontId="2" fillId="0" borderId="19" xfId="0" applyFont="1" applyBorder="1" applyAlignment="1" applyProtection="1">
      <alignment horizontal="center" wrapText="1"/>
      <protection/>
    </xf>
    <xf numFmtId="4" fontId="2" fillId="0" borderId="19" xfId="0" applyNumberFormat="1" applyFont="1" applyBorder="1" applyAlignment="1" applyProtection="1">
      <alignment horizontal="right" wrapText="1"/>
      <protection/>
    </xf>
    <xf numFmtId="0" fontId="0" fillId="0" borderId="0" xfId="0" applyFont="1" applyBorder="1" applyAlignment="1" applyProtection="1">
      <alignment horizontal="center" vertical="top" wrapText="1"/>
      <protection/>
    </xf>
    <xf numFmtId="49" fontId="0" fillId="0" borderId="0" xfId="0" applyNumberFormat="1" applyFont="1" applyBorder="1" applyAlignment="1" applyProtection="1">
      <alignment vertical="center" wrapText="1"/>
      <protection/>
    </xf>
    <xf numFmtId="49" fontId="0" fillId="0" borderId="0" xfId="0" applyNumberFormat="1" applyFont="1" applyBorder="1" applyAlignment="1" applyProtection="1">
      <alignment horizontal="center" wrapText="1"/>
      <protection/>
    </xf>
    <xf numFmtId="4" fontId="0" fillId="0" borderId="0" xfId="0" applyNumberFormat="1" applyFont="1" applyBorder="1" applyAlignment="1" applyProtection="1">
      <alignment horizontal="right" wrapText="1"/>
      <protection/>
    </xf>
    <xf numFmtId="4" fontId="3" fillId="0" borderId="0" xfId="0" applyNumberFormat="1" applyFont="1" applyBorder="1" applyAlignment="1" applyProtection="1">
      <alignment vertical="center" wrapText="1"/>
      <protection/>
    </xf>
    <xf numFmtId="0" fontId="35" fillId="0" borderId="0" xfId="0" applyFont="1" applyBorder="1" applyAlignment="1" applyProtection="1">
      <alignment horizontal="center" vertical="top" wrapText="1"/>
      <protection/>
    </xf>
    <xf numFmtId="0" fontId="36" fillId="0" borderId="0" xfId="0" applyFont="1" applyBorder="1" applyAlignment="1" applyProtection="1">
      <alignment horizontal="left" vertical="center" wrapText="1"/>
      <protection/>
    </xf>
    <xf numFmtId="0" fontId="36" fillId="0" borderId="0" xfId="0" applyFont="1" applyBorder="1" applyAlignment="1" applyProtection="1">
      <alignment horizontal="center" vertical="center" wrapText="1"/>
      <protection/>
    </xf>
    <xf numFmtId="0" fontId="0" fillId="0" borderId="19" xfId="0" applyFill="1" applyBorder="1" applyAlignment="1" applyProtection="1">
      <alignment horizontal="center" vertical="top" wrapText="1"/>
      <protection/>
    </xf>
    <xf numFmtId="0" fontId="0" fillId="0" borderId="19" xfId="0" applyFill="1" applyBorder="1" applyAlignment="1" applyProtection="1">
      <alignment horizontal="left" vertical="center" wrapText="1"/>
      <protection/>
    </xf>
    <xf numFmtId="4" fontId="0" fillId="0" borderId="19" xfId="0" applyNumberFormat="1" applyFill="1" applyBorder="1" applyAlignment="1" applyProtection="1">
      <alignment horizontal="center" wrapText="1"/>
      <protection/>
    </xf>
    <xf numFmtId="0" fontId="2" fillId="0" borderId="19" xfId="0" applyFont="1" applyBorder="1" applyAlignment="1" applyProtection="1">
      <alignment horizontal="center" vertical="top" wrapText="1"/>
      <protection/>
    </xf>
    <xf numFmtId="0" fontId="31" fillId="0" borderId="19" xfId="0" applyFont="1" applyBorder="1" applyAlignment="1" applyProtection="1">
      <alignment horizontal="center" wrapText="1"/>
      <protection locked="0"/>
    </xf>
    <xf numFmtId="0" fontId="31" fillId="0" borderId="19" xfId="0" applyFont="1" applyBorder="1" applyAlignment="1" applyProtection="1">
      <alignment horizontal="right" wrapText="1"/>
      <protection locked="0"/>
    </xf>
    <xf numFmtId="0" fontId="32" fillId="0" borderId="19" xfId="0" applyFont="1" applyBorder="1" applyAlignment="1" applyProtection="1">
      <alignment horizontal="right" wrapText="1"/>
      <protection locked="0"/>
    </xf>
    <xf numFmtId="4" fontId="32" fillId="0" borderId="19" xfId="0" applyNumberFormat="1" applyFont="1" applyBorder="1" applyAlignment="1" applyProtection="1">
      <alignment horizontal="right" wrapText="1"/>
      <protection locked="0"/>
    </xf>
    <xf numFmtId="44" fontId="32" fillId="0" borderId="19" xfId="0" applyNumberFormat="1" applyFont="1" applyBorder="1" applyAlignment="1" applyProtection="1">
      <alignment horizontal="right" wrapText="1"/>
      <protection locked="0"/>
    </xf>
    <xf numFmtId="4" fontId="32" fillId="0" borderId="27" xfId="0" applyNumberFormat="1" applyFont="1" applyBorder="1" applyAlignment="1" applyProtection="1">
      <alignment horizontal="right" wrapText="1"/>
      <protection locked="0"/>
    </xf>
    <xf numFmtId="44" fontId="32" fillId="0" borderId="27" xfId="0" applyNumberFormat="1" applyFont="1" applyBorder="1" applyAlignment="1" applyProtection="1">
      <alignment horizontal="right" wrapText="1"/>
      <protection locked="0"/>
    </xf>
    <xf numFmtId="0" fontId="31" fillId="0" borderId="23" xfId="0" applyFont="1" applyBorder="1" applyAlignment="1" applyProtection="1">
      <alignment horizontal="right" wrapText="1"/>
      <protection locked="0"/>
    </xf>
    <xf numFmtId="4" fontId="31" fillId="0" borderId="19" xfId="0" applyNumberFormat="1" applyFont="1" applyBorder="1" applyAlignment="1" applyProtection="1">
      <alignment horizontal="right" wrapText="1"/>
      <protection locked="0"/>
    </xf>
    <xf numFmtId="4" fontId="32" fillId="0" borderId="23" xfId="0" applyNumberFormat="1" applyFont="1" applyBorder="1" applyAlignment="1" applyProtection="1">
      <alignment horizontal="right" wrapText="1"/>
      <protection locked="0"/>
    </xf>
    <xf numFmtId="0" fontId="31" fillId="0" borderId="27" xfId="0" applyFont="1" applyBorder="1" applyAlignment="1" applyProtection="1">
      <alignment horizontal="right" wrapText="1"/>
      <protection locked="0"/>
    </xf>
    <xf numFmtId="44" fontId="32" fillId="0" borderId="23" xfId="0" applyNumberFormat="1" applyFont="1" applyBorder="1" applyAlignment="1" applyProtection="1">
      <alignment horizontal="right" wrapText="1"/>
      <protection locked="0"/>
    </xf>
    <xf numFmtId="4" fontId="32" fillId="0" borderId="29" xfId="0" applyNumberFormat="1" applyFont="1" applyBorder="1" applyAlignment="1" applyProtection="1">
      <alignment horizontal="right" wrapText="1"/>
      <protection locked="0"/>
    </xf>
    <xf numFmtId="44" fontId="31" fillId="0" borderId="29" xfId="0" applyNumberFormat="1" applyFont="1" applyBorder="1" applyAlignment="1" applyProtection="1">
      <alignment horizontal="right" wrapText="1"/>
      <protection locked="0"/>
    </xf>
    <xf numFmtId="0" fontId="31" fillId="0" borderId="19" xfId="0" applyFont="1" applyBorder="1" applyAlignment="1" applyProtection="1">
      <alignment horizontal="center" wrapText="1"/>
      <protection/>
    </xf>
    <xf numFmtId="0" fontId="31" fillId="0" borderId="19" xfId="0" applyFont="1" applyBorder="1" applyAlignment="1" applyProtection="1">
      <alignment horizontal="left" wrapText="1"/>
      <protection/>
    </xf>
    <xf numFmtId="0" fontId="32" fillId="0" borderId="19" xfId="0" applyFont="1" applyBorder="1" applyAlignment="1" applyProtection="1">
      <alignment horizontal="center" wrapText="1"/>
      <protection/>
    </xf>
    <xf numFmtId="0" fontId="32" fillId="0" borderId="19" xfId="0" applyFont="1" applyBorder="1" applyAlignment="1" applyProtection="1">
      <alignment horizontal="left" wrapText="1"/>
      <protection/>
    </xf>
    <xf numFmtId="3" fontId="32" fillId="0" borderId="19" xfId="0" applyNumberFormat="1" applyFont="1" applyBorder="1" applyAlignment="1" applyProtection="1">
      <alignment horizontal="center" wrapText="1"/>
      <protection/>
    </xf>
    <xf numFmtId="16" fontId="32" fillId="0" borderId="19" xfId="0" applyNumberFormat="1" applyFont="1" applyBorder="1" applyAlignment="1" applyProtection="1">
      <alignment horizontal="center" wrapText="1"/>
      <protection/>
    </xf>
    <xf numFmtId="0" fontId="32" fillId="0" borderId="27" xfId="0" applyFont="1" applyBorder="1" applyAlignment="1" applyProtection="1">
      <alignment horizontal="center" wrapText="1"/>
      <protection/>
    </xf>
    <xf numFmtId="0" fontId="31" fillId="0" borderId="27" xfId="0" applyFont="1" applyBorder="1" applyAlignment="1" applyProtection="1">
      <alignment horizontal="left" wrapText="1"/>
      <protection/>
    </xf>
    <xf numFmtId="0" fontId="31" fillId="0" borderId="27" xfId="0" applyFont="1" applyBorder="1" applyAlignment="1" applyProtection="1">
      <alignment horizontal="center" wrapText="1"/>
      <protection/>
    </xf>
    <xf numFmtId="0" fontId="31" fillId="0" borderId="23" xfId="0" applyFont="1" applyBorder="1" applyAlignment="1" applyProtection="1">
      <alignment horizontal="center" wrapText="1"/>
      <protection/>
    </xf>
    <xf numFmtId="0" fontId="31" fillId="0" borderId="23" xfId="0" applyFont="1" applyBorder="1" applyAlignment="1" applyProtection="1">
      <alignment horizontal="left" wrapText="1"/>
      <protection/>
    </xf>
    <xf numFmtId="0" fontId="32" fillId="0" borderId="28" xfId="0" applyFont="1" applyBorder="1" applyAlignment="1" applyProtection="1">
      <alignment wrapText="1"/>
      <protection/>
    </xf>
    <xf numFmtId="0" fontId="32" fillId="57" borderId="19" xfId="0" applyFont="1" applyFill="1" applyBorder="1" applyAlignment="1" applyProtection="1">
      <alignment horizontal="center" wrapText="1"/>
      <protection/>
    </xf>
    <xf numFmtId="0" fontId="32" fillId="0" borderId="28" xfId="0" applyFont="1" applyFill="1" applyBorder="1" applyAlignment="1" applyProtection="1">
      <alignment wrapText="1"/>
      <protection/>
    </xf>
    <xf numFmtId="0" fontId="31" fillId="0" borderId="30" xfId="0" applyFont="1" applyFill="1" applyBorder="1" applyAlignment="1" applyProtection="1">
      <alignment horizontal="justify" vertical="justify" wrapText="1"/>
      <protection/>
    </xf>
    <xf numFmtId="0" fontId="32" fillId="57" borderId="27" xfId="0" applyFont="1" applyFill="1" applyBorder="1" applyAlignment="1" applyProtection="1">
      <alignment horizontal="center" wrapText="1"/>
      <protection/>
    </xf>
    <xf numFmtId="0" fontId="31" fillId="0" borderId="28" xfId="0" applyFont="1" applyBorder="1" applyAlignment="1" applyProtection="1">
      <alignment horizontal="left" wrapText="1"/>
      <protection/>
    </xf>
    <xf numFmtId="0" fontId="32" fillId="0" borderId="19" xfId="0" applyFont="1" applyBorder="1" applyAlignment="1" applyProtection="1">
      <alignment horizontal="justify" wrapText="1"/>
      <protection/>
    </xf>
    <xf numFmtId="0" fontId="32" fillId="0" borderId="19" xfId="0" applyFont="1" applyFill="1" applyBorder="1" applyAlignment="1" applyProtection="1">
      <alignment horizontal="center"/>
      <protection/>
    </xf>
    <xf numFmtId="0" fontId="32" fillId="0" borderId="27" xfId="0" applyFont="1" applyBorder="1" applyAlignment="1" applyProtection="1">
      <alignment horizontal="justify" wrapText="1"/>
      <protection/>
    </xf>
    <xf numFmtId="0" fontId="32" fillId="0" borderId="27" xfId="0" applyFont="1" applyFill="1" applyBorder="1" applyAlignment="1" applyProtection="1">
      <alignment horizontal="center"/>
      <protection/>
    </xf>
    <xf numFmtId="0" fontId="32" fillId="0" borderId="28" xfId="0" applyFont="1" applyBorder="1" applyAlignment="1" applyProtection="1">
      <alignment horizontal="left" wrapText="1"/>
      <protection/>
    </xf>
    <xf numFmtId="0" fontId="31" fillId="0" borderId="19" xfId="0" applyFont="1" applyBorder="1" applyAlignment="1" applyProtection="1">
      <alignment horizontal="center"/>
      <protection/>
    </xf>
    <xf numFmtId="3" fontId="31" fillId="0" borderId="22" xfId="0" applyNumberFormat="1" applyFont="1" applyBorder="1" applyAlignment="1" applyProtection="1">
      <alignment horizontal="center"/>
      <protection/>
    </xf>
    <xf numFmtId="3" fontId="32" fillId="0" borderId="19" xfId="0" applyNumberFormat="1" applyFont="1" applyBorder="1" applyAlignment="1" applyProtection="1">
      <alignment horizontal="center"/>
      <protection/>
    </xf>
    <xf numFmtId="0" fontId="32" fillId="0" borderId="19" xfId="0" applyFont="1" applyBorder="1" applyAlignment="1" applyProtection="1">
      <alignment horizontal="center"/>
      <protection/>
    </xf>
    <xf numFmtId="0" fontId="32" fillId="0" borderId="30" xfId="0" applyFont="1" applyFill="1" applyBorder="1" applyAlignment="1" applyProtection="1">
      <alignment wrapText="1"/>
      <protection/>
    </xf>
    <xf numFmtId="0" fontId="31" fillId="0" borderId="31" xfId="0" applyFont="1" applyBorder="1" applyAlignment="1" applyProtection="1">
      <alignment horizontal="left" wrapText="1"/>
      <protection/>
    </xf>
    <xf numFmtId="3" fontId="32" fillId="0" borderId="23" xfId="0" applyNumberFormat="1" applyFont="1" applyBorder="1" applyAlignment="1" applyProtection="1">
      <alignment horizontal="center" wrapText="1"/>
      <protection/>
    </xf>
    <xf numFmtId="0" fontId="32" fillId="0" borderId="23" xfId="0" applyFont="1" applyBorder="1" applyAlignment="1" applyProtection="1">
      <alignment horizontal="center" wrapText="1"/>
      <protection/>
    </xf>
    <xf numFmtId="0" fontId="32" fillId="0" borderId="28" xfId="0" applyFont="1" applyFill="1" applyBorder="1" applyAlignment="1" applyProtection="1">
      <alignment horizontal="left" wrapText="1"/>
      <protection/>
    </xf>
    <xf numFmtId="0" fontId="32" fillId="0" borderId="27" xfId="0" applyFont="1" applyBorder="1" applyAlignment="1" applyProtection="1">
      <alignment horizontal="left" wrapText="1"/>
      <protection/>
    </xf>
    <xf numFmtId="0" fontId="32" fillId="0" borderId="22" xfId="0" applyFont="1" applyBorder="1" applyAlignment="1" applyProtection="1">
      <alignment horizontal="center" wrapText="1"/>
      <protection/>
    </xf>
    <xf numFmtId="0" fontId="31" fillId="0" borderId="19" xfId="0" applyFont="1" applyBorder="1" applyAlignment="1" applyProtection="1">
      <alignment horizontal="justify" wrapText="1"/>
      <protection/>
    </xf>
    <xf numFmtId="3" fontId="31" fillId="0" borderId="32" xfId="0" applyNumberFormat="1" applyFont="1" applyBorder="1" applyAlignment="1" applyProtection="1">
      <alignment horizontal="center"/>
      <protection/>
    </xf>
    <xf numFmtId="0" fontId="31" fillId="0" borderId="27" xfId="0" applyFont="1" applyBorder="1" applyAlignment="1" applyProtection="1">
      <alignment horizontal="center"/>
      <protection/>
    </xf>
    <xf numFmtId="0" fontId="32" fillId="0" borderId="23" xfId="0" applyFont="1" applyBorder="1" applyAlignment="1" applyProtection="1">
      <alignment horizontal="justify" wrapText="1"/>
      <protection/>
    </xf>
    <xf numFmtId="0" fontId="32" fillId="0" borderId="23" xfId="0" applyFont="1" applyBorder="1" applyAlignment="1" applyProtection="1">
      <alignment horizontal="center"/>
      <protection/>
    </xf>
    <xf numFmtId="3" fontId="32" fillId="0" borderId="23" xfId="0" applyNumberFormat="1" applyFont="1" applyBorder="1" applyAlignment="1" applyProtection="1">
      <alignment horizontal="center"/>
      <protection/>
    </xf>
    <xf numFmtId="3" fontId="32" fillId="0" borderId="27" xfId="0" applyNumberFormat="1" applyFont="1" applyBorder="1" applyAlignment="1" applyProtection="1">
      <alignment horizontal="center"/>
      <protection/>
    </xf>
    <xf numFmtId="0" fontId="32" fillId="0" borderId="29" xfId="0" applyFont="1" applyBorder="1" applyAlignment="1" applyProtection="1">
      <alignment horizontal="center" wrapText="1"/>
      <protection/>
    </xf>
    <xf numFmtId="0" fontId="31" fillId="0" borderId="29" xfId="0" applyFont="1" applyFill="1" applyBorder="1" applyAlignment="1" applyProtection="1">
      <alignment horizontal="left" wrapText="1"/>
      <protection/>
    </xf>
    <xf numFmtId="0" fontId="32" fillId="0" borderId="29" xfId="0" applyFont="1" applyBorder="1" applyAlignment="1" applyProtection="1">
      <alignment horizontal="center"/>
      <protection/>
    </xf>
    <xf numFmtId="4" fontId="31" fillId="0" borderId="29" xfId="0" applyNumberFormat="1" applyFont="1" applyBorder="1" applyAlignment="1" applyProtection="1">
      <alignment horizontal="right"/>
      <protection/>
    </xf>
    <xf numFmtId="0" fontId="0" fillId="0" borderId="0" xfId="0" applyAlignment="1" applyProtection="1">
      <alignment/>
      <protection locked="0"/>
    </xf>
    <xf numFmtId="43" fontId="2" fillId="0" borderId="0" xfId="0" applyNumberFormat="1" applyFont="1" applyAlignment="1" applyProtection="1">
      <alignment/>
      <protection locked="0"/>
    </xf>
    <xf numFmtId="44" fontId="6" fillId="0" borderId="0" xfId="0" applyNumberFormat="1" applyFont="1" applyAlignment="1" applyProtection="1">
      <alignment/>
      <protection locked="0"/>
    </xf>
    <xf numFmtId="44" fontId="6" fillId="0" borderId="0" xfId="0" applyNumberFormat="1" applyFont="1" applyAlignment="1" applyProtection="1">
      <alignment/>
      <protection locked="0"/>
    </xf>
    <xf numFmtId="44" fontId="0" fillId="0" borderId="0" xfId="0" applyNumberFormat="1" applyFont="1" applyBorder="1" applyAlignment="1" applyProtection="1">
      <alignment/>
      <protection locked="0"/>
    </xf>
    <xf numFmtId="7" fontId="0" fillId="0" borderId="0" xfId="0" applyNumberFormat="1" applyFont="1" applyBorder="1" applyAlignment="1" applyProtection="1">
      <alignment/>
      <protection locked="0"/>
    </xf>
    <xf numFmtId="44" fontId="0" fillId="0" borderId="0" xfId="0" applyNumberFormat="1" applyFont="1" applyFill="1" applyBorder="1" applyAlignment="1" applyProtection="1">
      <alignment/>
      <protection locked="0"/>
    </xf>
    <xf numFmtId="43" fontId="0" fillId="0" borderId="21" xfId="0" applyNumberFormat="1" applyFill="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44" fontId="0" fillId="0" borderId="0" xfId="0" applyNumberFormat="1" applyFont="1" applyBorder="1" applyAlignment="1" applyProtection="1">
      <alignment/>
      <protection locked="0"/>
    </xf>
    <xf numFmtId="0" fontId="6" fillId="0" borderId="0" xfId="0" applyFont="1" applyAlignment="1" applyProtection="1">
      <alignment vertical="top" wrapText="1"/>
      <protection/>
    </xf>
    <xf numFmtId="0" fontId="0" fillId="0" borderId="21" xfId="0" applyBorder="1" applyAlignment="1" applyProtection="1">
      <alignment vertical="top"/>
      <protection/>
    </xf>
    <xf numFmtId="0" fontId="30" fillId="0" borderId="0" xfId="0" applyFont="1" applyAlignment="1" applyProtection="1">
      <alignment vertical="center"/>
      <protection/>
    </xf>
    <xf numFmtId="0" fontId="2" fillId="0" borderId="0" xfId="0" applyFont="1" applyFill="1" applyAlignment="1" applyProtection="1">
      <alignment vertical="top" wrapText="1"/>
      <protection/>
    </xf>
    <xf numFmtId="0" fontId="0" fillId="0" borderId="0" xfId="0" applyFont="1" applyAlignment="1" applyProtection="1">
      <alignment vertical="top"/>
      <protection/>
    </xf>
    <xf numFmtId="0" fontId="0" fillId="0" borderId="0" xfId="0" applyFont="1" applyFill="1" applyAlignment="1" applyProtection="1">
      <alignment vertical="top" wrapText="1"/>
      <protection/>
    </xf>
    <xf numFmtId="171" fontId="0" fillId="0" borderId="0" xfId="0" applyNumberFormat="1" applyFont="1" applyAlignment="1" applyProtection="1">
      <alignment/>
      <protection/>
    </xf>
    <xf numFmtId="0" fontId="25" fillId="0" borderId="0" xfId="0" applyFont="1" applyAlignment="1" applyProtection="1">
      <alignment/>
      <protection/>
    </xf>
    <xf numFmtId="49" fontId="2" fillId="0" borderId="0" xfId="0" applyNumberFormat="1" applyFont="1" applyAlignment="1" applyProtection="1">
      <alignment wrapText="1"/>
      <protection locked="0"/>
    </xf>
    <xf numFmtId="0" fontId="2" fillId="0" borderId="0" xfId="0" applyFont="1" applyAlignment="1" applyProtection="1">
      <alignment/>
      <protection locked="0"/>
    </xf>
    <xf numFmtId="49" fontId="4" fillId="0" borderId="0" xfId="0" applyNumberFormat="1" applyFont="1" applyAlignment="1" applyProtection="1">
      <alignment vertical="top" wrapText="1"/>
      <protection locked="0"/>
    </xf>
    <xf numFmtId="0" fontId="0" fillId="0" borderId="0" xfId="0" applyAlignment="1" applyProtection="1">
      <alignment wrapText="1"/>
      <protection locked="0"/>
    </xf>
    <xf numFmtId="49" fontId="4" fillId="0" borderId="0" xfId="0" applyNumberFormat="1" applyFont="1" applyAlignment="1" applyProtection="1">
      <alignment vertical="top" wrapText="1"/>
      <protection/>
    </xf>
    <xf numFmtId="0" fontId="0" fillId="0" borderId="0" xfId="0" applyAlignment="1" applyProtection="1">
      <alignment wrapText="1"/>
      <protection/>
    </xf>
    <xf numFmtId="49" fontId="4" fillId="0" borderId="0" xfId="0" applyNumberFormat="1" applyFont="1" applyAlignment="1" applyProtection="1">
      <alignment vertical="top"/>
      <protection/>
    </xf>
    <xf numFmtId="0" fontId="0" fillId="0" borderId="0" xfId="0" applyAlignment="1" applyProtection="1">
      <alignment/>
      <protection/>
    </xf>
    <xf numFmtId="0" fontId="0"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0" fillId="0" borderId="0" xfId="0" applyAlignment="1" applyProtection="1">
      <alignment vertical="top"/>
      <protection/>
    </xf>
    <xf numFmtId="49" fontId="4" fillId="56" borderId="24" xfId="0" applyNumberFormat="1" applyFont="1" applyFill="1" applyBorder="1" applyAlignment="1" applyProtection="1">
      <alignment vertical="top"/>
      <protection/>
    </xf>
    <xf numFmtId="0" fontId="0" fillId="0" borderId="25" xfId="0" applyBorder="1" applyAlignment="1" applyProtection="1">
      <alignment/>
      <protection/>
    </xf>
    <xf numFmtId="49" fontId="4" fillId="0" borderId="0" xfId="0" applyNumberFormat="1" applyFont="1" applyAlignment="1" applyProtection="1">
      <alignment horizontal="center" vertical="center" wrapText="1"/>
      <protection/>
    </xf>
    <xf numFmtId="0" fontId="53" fillId="0" borderId="0" xfId="0" applyFont="1" applyAlignment="1" applyProtection="1">
      <alignment wrapText="1"/>
      <protection/>
    </xf>
    <xf numFmtId="0" fontId="37" fillId="0" borderId="0" xfId="0" applyFont="1" applyAlignment="1" applyProtection="1">
      <alignment wrapText="1"/>
      <protection/>
    </xf>
    <xf numFmtId="0" fontId="37" fillId="0" borderId="0" xfId="0" applyFont="1" applyAlignment="1" applyProtection="1">
      <alignment/>
      <protection/>
    </xf>
  </cellXfs>
  <cellStyles count="91">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Dobro" xfId="60"/>
    <cellStyle name="Explanatory Text" xfId="61"/>
    <cellStyle name="Good" xfId="62"/>
    <cellStyle name="Heading 1" xfId="63"/>
    <cellStyle name="Heading 2" xfId="64"/>
    <cellStyle name="Heading 3" xfId="65"/>
    <cellStyle name="Heading 4" xfId="66"/>
    <cellStyle name="Input" xfId="67"/>
    <cellStyle name="Izhod" xfId="68"/>
    <cellStyle name="Linked Cell" xfId="69"/>
    <cellStyle name="Naslov" xfId="70"/>
    <cellStyle name="Naslov 1" xfId="71"/>
    <cellStyle name="Naslov 2" xfId="72"/>
    <cellStyle name="Naslov 3" xfId="73"/>
    <cellStyle name="Naslov 4" xfId="74"/>
    <cellStyle name="Neutral" xfId="75"/>
    <cellStyle name="Nevtralno" xfId="76"/>
    <cellStyle name="Normal_1.3.2" xfId="77"/>
    <cellStyle name="Note" xfId="78"/>
    <cellStyle name="Percent" xfId="79"/>
    <cellStyle name="Opomba" xfId="80"/>
    <cellStyle name="Opozorilo" xfId="81"/>
    <cellStyle name="Output" xfId="82"/>
    <cellStyle name="Pojasnjevalno besedilo" xfId="83"/>
    <cellStyle name="Poudarek1" xfId="84"/>
    <cellStyle name="Poudarek2" xfId="85"/>
    <cellStyle name="Poudarek3" xfId="86"/>
    <cellStyle name="Poudarek4" xfId="87"/>
    <cellStyle name="Poudarek5" xfId="88"/>
    <cellStyle name="Poudarek6" xfId="89"/>
    <cellStyle name="Povezana celica" xfId="90"/>
    <cellStyle name="Preveri celico" xfId="91"/>
    <cellStyle name="Računanje" xfId="92"/>
    <cellStyle name="Slabo" xfId="93"/>
    <cellStyle name="Title" xfId="94"/>
    <cellStyle name="Total" xfId="95"/>
    <cellStyle name="Currency" xfId="96"/>
    <cellStyle name="Currency [0]" xfId="97"/>
    <cellStyle name="Comma" xfId="98"/>
    <cellStyle name="Comma [0]" xfId="99"/>
    <cellStyle name="Vejica 2" xfId="100"/>
    <cellStyle name="Vejica 2 2" xfId="101"/>
    <cellStyle name="Vnos" xfId="102"/>
    <cellStyle name="Vsota"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5"/>
  <sheetViews>
    <sheetView tabSelected="1" view="pageBreakPreview" zoomScaleSheetLayoutView="100" zoomScalePageLayoutView="0" workbookViewId="0" topLeftCell="A1">
      <selection activeCell="B10" sqref="B10"/>
    </sheetView>
  </sheetViews>
  <sheetFormatPr defaultColWidth="9.25390625" defaultRowHeight="12.75"/>
  <cols>
    <col min="1" max="1" width="5.75390625" style="63" bestFit="1" customWidth="1"/>
    <col min="2" max="2" width="28.50390625" style="65" customWidth="1"/>
    <col min="3" max="3" width="15.50390625" style="65" customWidth="1"/>
    <col min="4" max="4" width="23.50390625" style="75" customWidth="1"/>
    <col min="5" max="5" width="22.00390625" style="67" customWidth="1"/>
    <col min="6" max="6" width="17.25390625" style="68" customWidth="1"/>
    <col min="7" max="7" width="0.5" style="69" hidden="1" customWidth="1"/>
    <col min="8" max="8" width="23.50390625" style="66" customWidth="1"/>
    <col min="9" max="9" width="11.50390625" style="70" customWidth="1"/>
    <col min="10" max="10" width="16.25390625" style="7" customWidth="1"/>
    <col min="11" max="11" width="16.50390625" style="70" customWidth="1"/>
    <col min="12" max="16384" width="9.25390625" style="7" customWidth="1"/>
  </cols>
  <sheetData>
    <row r="1" spans="2:4" ht="17.25">
      <c r="B1" s="64" t="s">
        <v>216</v>
      </c>
      <c r="D1" s="66"/>
    </row>
    <row r="2" spans="2:5" ht="34.5" customHeight="1">
      <c r="B2" s="417" t="s">
        <v>217</v>
      </c>
      <c r="C2" s="418"/>
      <c r="D2" s="418"/>
      <c r="E2" s="418"/>
    </row>
    <row r="3" spans="2:4" ht="17.25">
      <c r="B3" s="64" t="s">
        <v>143</v>
      </c>
      <c r="D3" s="66"/>
    </row>
    <row r="4" spans="2:15" ht="17.25">
      <c r="B4" s="64" t="s">
        <v>88</v>
      </c>
      <c r="D4" s="66"/>
      <c r="I4" s="64"/>
      <c r="J4" s="72"/>
      <c r="K4" s="73"/>
      <c r="L4" s="74"/>
      <c r="M4" s="68"/>
      <c r="N4" s="69"/>
      <c r="O4" s="66"/>
    </row>
    <row r="5" ht="18" thickBot="1">
      <c r="B5" s="64"/>
    </row>
    <row r="6" spans="2:5" ht="18" thickBot="1">
      <c r="B6" s="76" t="s">
        <v>218</v>
      </c>
      <c r="C6" s="77"/>
      <c r="D6" s="78"/>
      <c r="E6" s="79"/>
    </row>
    <row r="7" ht="17.25">
      <c r="B7" s="64"/>
    </row>
    <row r="8" spans="1:8" ht="13.5">
      <c r="A8" s="110"/>
      <c r="B8" s="111" t="s">
        <v>16</v>
      </c>
      <c r="C8" s="112"/>
      <c r="D8" s="113"/>
      <c r="E8" s="82"/>
      <c r="F8" s="83"/>
      <c r="G8" s="80">
        <f>C8*E8</f>
        <v>0</v>
      </c>
      <c r="H8" s="80"/>
    </row>
    <row r="9" spans="1:8" ht="13.5">
      <c r="A9" s="110"/>
      <c r="B9" s="114"/>
      <c r="C9" s="112"/>
      <c r="D9" s="113"/>
      <c r="E9" s="82"/>
      <c r="F9" s="83"/>
      <c r="G9" s="80">
        <f>C9*E9</f>
        <v>0</v>
      </c>
      <c r="H9" s="80"/>
    </row>
    <row r="10" spans="1:8" ht="13.5">
      <c r="A10" s="110" t="s">
        <v>17</v>
      </c>
      <c r="B10" s="114" t="s">
        <v>34</v>
      </c>
      <c r="C10" s="112"/>
      <c r="D10" s="113"/>
      <c r="E10" s="84">
        <f>SUM('I.pripravljalna dela'!E28)</f>
        <v>0</v>
      </c>
      <c r="F10" s="83"/>
      <c r="G10" s="80"/>
      <c r="H10" s="80"/>
    </row>
    <row r="11" spans="1:8" ht="13.5">
      <c r="A11" s="110" t="s">
        <v>27</v>
      </c>
      <c r="B11" s="114" t="s">
        <v>91</v>
      </c>
      <c r="C11" s="112"/>
      <c r="D11" s="113"/>
      <c r="E11" s="84">
        <f>SUM('II.rušitvena dela'!E31)</f>
        <v>0</v>
      </c>
      <c r="F11" s="83"/>
      <c r="G11" s="80"/>
      <c r="H11" s="80"/>
    </row>
    <row r="12" spans="1:8" ht="13.5">
      <c r="A12" s="110" t="s">
        <v>28</v>
      </c>
      <c r="B12" s="114" t="s">
        <v>18</v>
      </c>
      <c r="C12" s="112"/>
      <c r="D12" s="113"/>
      <c r="E12" s="84">
        <f>SUM('III.zemeljska dela'!E38)</f>
        <v>0</v>
      </c>
      <c r="F12" s="83"/>
      <c r="G12" s="80"/>
      <c r="H12" s="80"/>
    </row>
    <row r="13" spans="1:8" ht="13.5">
      <c r="A13" s="110" t="s">
        <v>30</v>
      </c>
      <c r="B13" s="114" t="s">
        <v>147</v>
      </c>
      <c r="C13" s="112"/>
      <c r="D13" s="113"/>
      <c r="E13" s="84">
        <f>SUM('IV.betonska dela'!E53)</f>
        <v>0</v>
      </c>
      <c r="F13" s="83"/>
      <c r="G13" s="80"/>
      <c r="H13" s="80"/>
    </row>
    <row r="14" spans="1:8" ht="13.5">
      <c r="A14" s="110" t="s">
        <v>80</v>
      </c>
      <c r="B14" s="114" t="s">
        <v>155</v>
      </c>
      <c r="C14" s="112"/>
      <c r="D14" s="113"/>
      <c r="E14" s="84">
        <f>SUM('V.tesarska dela'!E31)</f>
        <v>0</v>
      </c>
      <c r="F14" s="83"/>
      <c r="G14" s="80"/>
      <c r="H14" s="80"/>
    </row>
    <row r="15" spans="1:8" ht="13.5">
      <c r="A15" s="115" t="s">
        <v>148</v>
      </c>
      <c r="B15" s="116" t="s">
        <v>81</v>
      </c>
      <c r="C15" s="117"/>
      <c r="D15" s="118"/>
      <c r="E15" s="86">
        <f>SUM('VI.zidarska dela'!E51)</f>
        <v>0</v>
      </c>
      <c r="F15" s="87"/>
      <c r="G15" s="85"/>
      <c r="H15" s="85"/>
    </row>
    <row r="16" spans="1:8" ht="13.5">
      <c r="A16" s="115" t="s">
        <v>156</v>
      </c>
      <c r="B16" s="116" t="s">
        <v>112</v>
      </c>
      <c r="C16" s="117"/>
      <c r="D16" s="118"/>
      <c r="E16" s="86">
        <f>SUM('VII.asfalterska dela'!E26)</f>
        <v>0</v>
      </c>
      <c r="F16" s="88"/>
      <c r="G16" s="85"/>
      <c r="H16" s="85"/>
    </row>
    <row r="17" spans="1:8" ht="13.5">
      <c r="A17" s="115" t="s">
        <v>157</v>
      </c>
      <c r="B17" s="116" t="s">
        <v>150</v>
      </c>
      <c r="C17" s="117"/>
      <c r="D17" s="118"/>
      <c r="E17" s="89">
        <f>SUM('VIII.zasaditev'!E16)</f>
        <v>0</v>
      </c>
      <c r="F17" s="88"/>
      <c r="G17" s="85"/>
      <c r="H17" s="85"/>
    </row>
    <row r="18" spans="1:8" ht="13.5">
      <c r="A18" s="115" t="s">
        <v>199</v>
      </c>
      <c r="B18" s="119" t="s">
        <v>200</v>
      </c>
      <c r="C18" s="120"/>
      <c r="D18" s="121"/>
      <c r="E18" s="91">
        <f>SUM('IX.tehnična dokumentacija'!E25)</f>
        <v>0</v>
      </c>
      <c r="F18" s="88"/>
      <c r="G18" s="85"/>
      <c r="H18" s="85"/>
    </row>
    <row r="19" spans="1:8" ht="13.5">
      <c r="A19" s="110"/>
      <c r="B19" s="111" t="s">
        <v>228</v>
      </c>
      <c r="C19" s="122"/>
      <c r="D19" s="123"/>
      <c r="E19" s="93">
        <f>SUM(E10:E18)</f>
        <v>0</v>
      </c>
      <c r="F19" s="94"/>
      <c r="G19" s="95"/>
      <c r="H19" s="96"/>
    </row>
    <row r="20" spans="1:8" ht="13.5">
      <c r="A20" s="110"/>
      <c r="B20" s="111"/>
      <c r="C20" s="122"/>
      <c r="D20" s="123"/>
      <c r="E20" s="97"/>
      <c r="F20" s="94"/>
      <c r="G20" s="95"/>
      <c r="H20" s="85"/>
    </row>
    <row r="21" spans="1:8" ht="13.5">
      <c r="A21" s="110"/>
      <c r="B21" s="111" t="s">
        <v>146</v>
      </c>
      <c r="C21" s="112"/>
      <c r="D21" s="113"/>
      <c r="E21" s="82"/>
      <c r="F21" s="94"/>
      <c r="G21" s="95"/>
      <c r="H21" s="85"/>
    </row>
    <row r="22" spans="1:8" ht="13.5">
      <c r="A22" s="110"/>
      <c r="B22" s="114"/>
      <c r="C22" s="112"/>
      <c r="D22" s="113"/>
      <c r="E22" s="82"/>
      <c r="F22" s="94"/>
      <c r="G22" s="95"/>
      <c r="H22" s="85"/>
    </row>
    <row r="23" spans="1:8" ht="13.5">
      <c r="A23" s="115" t="s">
        <v>30</v>
      </c>
      <c r="B23" s="124" t="s">
        <v>149</v>
      </c>
      <c r="C23" s="120"/>
      <c r="D23" s="121"/>
      <c r="E23" s="91">
        <f>SUM('IV.tartan tlak'!E18)</f>
        <v>0</v>
      </c>
      <c r="F23" s="7"/>
      <c r="G23" s="98"/>
      <c r="H23" s="98"/>
    </row>
    <row r="24" spans="1:8" ht="13.5">
      <c r="A24" s="110"/>
      <c r="B24" s="111" t="s">
        <v>227</v>
      </c>
      <c r="C24" s="122"/>
      <c r="D24" s="123"/>
      <c r="E24" s="93">
        <f>SUM(E23:E23)</f>
        <v>0</v>
      </c>
      <c r="F24" s="7"/>
      <c r="G24" s="98"/>
      <c r="H24" s="98"/>
    </row>
    <row r="25" spans="1:8" ht="12.75">
      <c r="A25" s="125"/>
      <c r="B25" s="126"/>
      <c r="C25" s="127"/>
      <c r="D25" s="128"/>
      <c r="E25" s="100"/>
      <c r="F25" s="7"/>
      <c r="G25" s="98"/>
      <c r="H25" s="98"/>
    </row>
    <row r="26" spans="1:8" ht="12.75">
      <c r="A26" s="125"/>
      <c r="B26" s="126"/>
      <c r="C26" s="127"/>
      <c r="D26" s="128"/>
      <c r="E26" s="100"/>
      <c r="F26" s="7"/>
      <c r="G26" s="98"/>
      <c r="H26" s="98"/>
    </row>
    <row r="27" spans="1:8" ht="13.5">
      <c r="A27" s="125"/>
      <c r="B27" s="111" t="s">
        <v>151</v>
      </c>
      <c r="C27" s="127"/>
      <c r="D27" s="128"/>
      <c r="E27" s="93">
        <v>0</v>
      </c>
      <c r="F27" s="7"/>
      <c r="G27" s="98"/>
      <c r="H27" s="98"/>
    </row>
    <row r="28" spans="1:8" ht="12.75">
      <c r="A28" s="125"/>
      <c r="B28" s="126"/>
      <c r="C28" s="127"/>
      <c r="D28" s="128"/>
      <c r="E28" s="100"/>
      <c r="F28" s="7"/>
      <c r="G28" s="98"/>
      <c r="H28" s="98"/>
    </row>
    <row r="29" spans="1:8" ht="13.5">
      <c r="A29" s="125"/>
      <c r="B29" s="111" t="s">
        <v>152</v>
      </c>
      <c r="C29" s="127"/>
      <c r="D29" s="128"/>
      <c r="E29" s="101">
        <v>0</v>
      </c>
      <c r="F29" s="7"/>
      <c r="G29" s="98"/>
      <c r="H29" s="98"/>
    </row>
    <row r="30" spans="1:8" ht="12.75">
      <c r="A30" s="125"/>
      <c r="B30" s="126"/>
      <c r="C30" s="127"/>
      <c r="D30" s="128"/>
      <c r="E30" s="100"/>
      <c r="F30" s="7"/>
      <c r="G30" s="98"/>
      <c r="H30" s="98"/>
    </row>
    <row r="31" spans="1:8" ht="27">
      <c r="A31" s="125"/>
      <c r="B31" s="111" t="s">
        <v>215</v>
      </c>
      <c r="C31" s="127"/>
      <c r="D31" s="128"/>
      <c r="E31" s="93">
        <v>0</v>
      </c>
      <c r="F31" s="7"/>
      <c r="G31" s="98"/>
      <c r="H31" s="98"/>
    </row>
    <row r="32" spans="1:8" ht="12.75">
      <c r="A32" s="125"/>
      <c r="B32" s="126"/>
      <c r="C32" s="127"/>
      <c r="D32" s="128"/>
      <c r="E32" s="100"/>
      <c r="F32" s="7"/>
      <c r="G32" s="98"/>
      <c r="H32" s="98"/>
    </row>
    <row r="33" spans="1:8" ht="41.25">
      <c r="A33" s="125"/>
      <c r="B33" s="129" t="s">
        <v>214</v>
      </c>
      <c r="C33" s="130"/>
      <c r="D33" s="131"/>
      <c r="E33" s="102">
        <v>0</v>
      </c>
      <c r="F33" s="7"/>
      <c r="G33" s="98"/>
      <c r="H33" s="98"/>
    </row>
    <row r="34" spans="1:8" ht="13.5">
      <c r="A34" s="125"/>
      <c r="B34" s="132" t="s">
        <v>226</v>
      </c>
      <c r="C34" s="127"/>
      <c r="D34" s="128"/>
      <c r="E34" s="93">
        <f>SUM(E19+E24+E27+E29+E31+E33)</f>
        <v>0</v>
      </c>
      <c r="F34" s="7"/>
      <c r="G34" s="98"/>
      <c r="H34" s="98"/>
    </row>
    <row r="35" spans="1:8" ht="13.5">
      <c r="A35" s="125"/>
      <c r="B35" s="133"/>
      <c r="C35" s="127"/>
      <c r="D35" s="128"/>
      <c r="E35" s="97"/>
      <c r="F35" s="7"/>
      <c r="G35" s="98"/>
      <c r="H35" s="98"/>
    </row>
    <row r="36" spans="1:8" ht="13.5">
      <c r="A36" s="125"/>
      <c r="B36" s="133" t="s">
        <v>224</v>
      </c>
      <c r="C36" s="127"/>
      <c r="D36" s="128"/>
      <c r="E36" s="93">
        <v>0</v>
      </c>
      <c r="F36" s="7"/>
      <c r="G36" s="98"/>
      <c r="H36" s="98"/>
    </row>
    <row r="37" spans="1:8" ht="13.5">
      <c r="A37" s="125"/>
      <c r="B37" s="133"/>
      <c r="C37" s="127"/>
      <c r="D37" s="128"/>
      <c r="E37" s="97"/>
      <c r="F37" s="7"/>
      <c r="G37" s="98"/>
      <c r="H37" s="98"/>
    </row>
    <row r="38" spans="1:8" ht="13.5">
      <c r="A38" s="125"/>
      <c r="B38" s="133" t="s">
        <v>225</v>
      </c>
      <c r="C38" s="127"/>
      <c r="D38" s="128"/>
      <c r="E38" s="93">
        <f>SUM(E34-E36)</f>
        <v>0</v>
      </c>
      <c r="F38" s="7"/>
      <c r="G38" s="98"/>
      <c r="H38" s="98"/>
    </row>
    <row r="39" spans="1:8" ht="13.5">
      <c r="A39" s="125"/>
      <c r="B39" s="133" t="s">
        <v>153</v>
      </c>
      <c r="C39" s="127"/>
      <c r="D39" s="128"/>
      <c r="E39" s="93">
        <f>PRODUCT(E38)*0.22</f>
        <v>0</v>
      </c>
      <c r="F39" s="7"/>
      <c r="G39" s="98"/>
      <c r="H39" s="98"/>
    </row>
    <row r="40" spans="1:8" ht="14.25" thickBot="1">
      <c r="A40" s="10"/>
      <c r="B40" s="133"/>
      <c r="C40" s="134"/>
      <c r="D40" s="135"/>
      <c r="E40" s="97"/>
      <c r="F40" s="31"/>
      <c r="G40" s="103"/>
      <c r="H40" s="98"/>
    </row>
    <row r="41" spans="1:8" ht="15.75" thickBot="1">
      <c r="A41" s="10"/>
      <c r="B41" s="136" t="s">
        <v>154</v>
      </c>
      <c r="C41" s="137"/>
      <c r="D41" s="138"/>
      <c r="E41" s="106">
        <f>SUM(E38:E39)</f>
        <v>0</v>
      </c>
      <c r="F41" s="31"/>
      <c r="G41" s="103"/>
      <c r="H41" s="98"/>
    </row>
    <row r="42" spans="1:8" ht="12.75">
      <c r="A42" s="45"/>
      <c r="B42" s="107"/>
      <c r="C42" s="103"/>
      <c r="D42" s="104"/>
      <c r="E42" s="108"/>
      <c r="F42" s="31"/>
      <c r="G42" s="103"/>
      <c r="H42" s="98"/>
    </row>
    <row r="43" spans="2:5" ht="12.75">
      <c r="B43" s="415" t="s">
        <v>219</v>
      </c>
      <c r="C43" s="416"/>
      <c r="D43" s="416"/>
      <c r="E43" s="416"/>
    </row>
    <row r="44" ht="12.75">
      <c r="D44" s="109"/>
    </row>
    <row r="45" spans="2:4" ht="12.75">
      <c r="B45" s="65" t="s">
        <v>220</v>
      </c>
      <c r="C45" s="65" t="s">
        <v>221</v>
      </c>
      <c r="D45" s="109" t="s">
        <v>222</v>
      </c>
    </row>
  </sheetData>
  <sheetProtection password="C71F" sheet="1"/>
  <mergeCells count="2">
    <mergeCell ref="B43:E43"/>
    <mergeCell ref="B2:E2"/>
  </mergeCells>
  <printOptions/>
  <pageMargins left="0.5118110236220472" right="0.15748031496062992" top="0.8267716535433072" bottom="0.5511811023622047" header="0.31496062992125984" footer="0"/>
  <pageSetup blackAndWhite="1" firstPageNumber="1" useFirstPageNumber="1" horizontalDpi="200" verticalDpi="200" orientation="portrait" paperSize="9" scale="48" r:id="rId1"/>
  <headerFooter alignWithMargins="0">
    <oddFooter>&amp;L&amp;8Izdelala: Vesna Skerbinek&amp;C&amp;8&amp;P&amp;R&amp;8Datoteka:
&amp;F</oddFooter>
  </headerFooter>
</worksheet>
</file>

<file path=xl/worksheets/sheet10.xml><?xml version="1.0" encoding="utf-8"?>
<worksheet xmlns="http://schemas.openxmlformats.org/spreadsheetml/2006/main" xmlns:r="http://schemas.openxmlformats.org/officeDocument/2006/relationships">
  <dimension ref="A1:AL199"/>
  <sheetViews>
    <sheetView view="pageBreakPreview" zoomScaleSheetLayoutView="100" zoomScalePageLayoutView="0" workbookViewId="0" topLeftCell="A1">
      <selection activeCell="D16" sqref="D16"/>
    </sheetView>
  </sheetViews>
  <sheetFormatPr defaultColWidth="9.25390625" defaultRowHeight="12.75"/>
  <cols>
    <col min="1" max="1" width="5.75390625" style="63" bestFit="1" customWidth="1"/>
    <col min="2" max="2" width="28.50390625" style="65" customWidth="1"/>
    <col min="3" max="3" width="16.50390625" style="65" customWidth="1"/>
    <col min="4" max="4" width="20.50390625" style="66" customWidth="1"/>
    <col min="5" max="5" width="25.50390625" style="4" customWidth="1"/>
    <col min="6" max="6" width="3.50390625" style="68" hidden="1" customWidth="1"/>
    <col min="7" max="7" width="0.5" style="69" hidden="1" customWidth="1"/>
    <col min="8" max="8" width="11.50390625" style="70" customWidth="1"/>
    <col min="9" max="9" width="16.25390625" style="7" customWidth="1"/>
    <col min="10" max="10" width="16.50390625" style="70" customWidth="1"/>
    <col min="11" max="16384" width="9.25390625" style="7" customWidth="1"/>
  </cols>
  <sheetData>
    <row r="1" spans="1:5" ht="17.25">
      <c r="A1" s="149"/>
      <c r="B1" s="421" t="s">
        <v>216</v>
      </c>
      <c r="C1" s="422"/>
      <c r="E1" s="67"/>
    </row>
    <row r="2" spans="1:5" ht="75.75" customHeight="1">
      <c r="A2" s="149"/>
      <c r="B2" s="419" t="s">
        <v>217</v>
      </c>
      <c r="C2" s="420"/>
      <c r="D2" s="71"/>
      <c r="E2" s="71"/>
    </row>
    <row r="3" spans="1:5" ht="17.25">
      <c r="A3" s="149"/>
      <c r="B3" s="421" t="s">
        <v>143</v>
      </c>
      <c r="C3" s="422"/>
      <c r="E3" s="67"/>
    </row>
    <row r="4" spans="1:5" ht="37.5" customHeight="1">
      <c r="A4" s="149"/>
      <c r="B4" s="419" t="s">
        <v>88</v>
      </c>
      <c r="C4" s="420"/>
      <c r="E4" s="67"/>
    </row>
    <row r="5" spans="1:5" ht="18" thickBot="1">
      <c r="A5" s="149"/>
      <c r="B5" s="1"/>
      <c r="C5" s="2"/>
      <c r="D5" s="75"/>
      <c r="E5" s="67"/>
    </row>
    <row r="6" spans="1:5" ht="18" thickBot="1">
      <c r="A6" s="149"/>
      <c r="B6" s="151" t="s">
        <v>218</v>
      </c>
      <c r="C6" s="152"/>
      <c r="D6" s="78"/>
      <c r="E6" s="79"/>
    </row>
    <row r="7" spans="1:3" ht="17.25">
      <c r="A7" s="149"/>
      <c r="B7" s="1"/>
      <c r="C7" s="2"/>
    </row>
    <row r="8" spans="1:3" ht="12.75">
      <c r="A8" s="149"/>
      <c r="B8" s="2"/>
      <c r="C8" s="2"/>
    </row>
    <row r="9" spans="1:22" ht="15">
      <c r="A9" s="189"/>
      <c r="B9" s="155" t="s">
        <v>16</v>
      </c>
      <c r="C9" s="157" t="s">
        <v>1</v>
      </c>
      <c r="D9" s="3" t="s">
        <v>82</v>
      </c>
      <c r="E9" s="3" t="s">
        <v>83</v>
      </c>
      <c r="F9" s="31"/>
      <c r="G9" s="31"/>
      <c r="H9" s="7"/>
      <c r="I9" s="31"/>
      <c r="J9" s="31"/>
      <c r="K9" s="31"/>
      <c r="L9" s="31"/>
      <c r="M9" s="31"/>
      <c r="N9" s="31"/>
      <c r="O9" s="31"/>
      <c r="P9" s="31"/>
      <c r="Q9" s="31"/>
      <c r="R9" s="31"/>
      <c r="S9" s="31"/>
      <c r="T9" s="31"/>
      <c r="U9" s="31"/>
      <c r="V9" s="31"/>
    </row>
    <row r="10" spans="1:22" ht="15">
      <c r="A10" s="189"/>
      <c r="B10" s="155"/>
      <c r="C10" s="25"/>
      <c r="D10" s="32"/>
      <c r="E10" s="32"/>
      <c r="F10" s="31"/>
      <c r="G10" s="31"/>
      <c r="H10" s="7"/>
      <c r="I10" s="31"/>
      <c r="J10" s="31"/>
      <c r="K10" s="31"/>
      <c r="L10" s="31"/>
      <c r="M10" s="31"/>
      <c r="N10" s="31"/>
      <c r="O10" s="31"/>
      <c r="P10" s="31"/>
      <c r="Q10" s="31"/>
      <c r="R10" s="31"/>
      <c r="S10" s="31"/>
      <c r="T10" s="31"/>
      <c r="U10" s="31"/>
      <c r="V10" s="31"/>
    </row>
    <row r="11" spans="1:22" ht="12.75">
      <c r="A11" s="173" t="s">
        <v>199</v>
      </c>
      <c r="B11" s="173" t="s">
        <v>200</v>
      </c>
      <c r="C11" s="23"/>
      <c r="D11" s="32"/>
      <c r="E11" s="18"/>
      <c r="F11" s="31"/>
      <c r="G11" s="103"/>
      <c r="H11" s="7"/>
      <c r="I11" s="31"/>
      <c r="J11" s="31"/>
      <c r="K11" s="31"/>
      <c r="L11" s="31"/>
      <c r="M11" s="31"/>
      <c r="N11" s="31"/>
      <c r="O11" s="31"/>
      <c r="P11" s="31"/>
      <c r="Q11" s="31"/>
      <c r="R11" s="31"/>
      <c r="S11" s="31"/>
      <c r="T11" s="31"/>
      <c r="U11" s="31"/>
      <c r="V11" s="31"/>
    </row>
    <row r="12" spans="1:22" ht="12.75">
      <c r="A12" s="10"/>
      <c r="B12" s="30"/>
      <c r="C12" s="23"/>
      <c r="D12" s="32"/>
      <c r="E12" s="18"/>
      <c r="F12" s="31"/>
      <c r="G12" s="103"/>
      <c r="H12" s="7"/>
      <c r="I12" s="31"/>
      <c r="J12" s="31"/>
      <c r="K12" s="31"/>
      <c r="L12" s="31"/>
      <c r="M12" s="31"/>
      <c r="N12" s="31"/>
      <c r="O12" s="31"/>
      <c r="P12" s="31"/>
      <c r="Q12" s="31"/>
      <c r="R12" s="31"/>
      <c r="S12" s="31"/>
      <c r="T12" s="31"/>
      <c r="U12" s="31"/>
      <c r="V12" s="31"/>
    </row>
    <row r="13" spans="1:22" ht="26.25">
      <c r="A13" s="10" t="s">
        <v>19</v>
      </c>
      <c r="B13" s="217" t="s">
        <v>201</v>
      </c>
      <c r="C13" s="202"/>
      <c r="D13" s="18"/>
      <c r="E13" s="143"/>
      <c r="F13" s="31"/>
      <c r="G13" s="103"/>
      <c r="H13" s="7"/>
      <c r="I13" s="31"/>
      <c r="J13" s="31"/>
      <c r="K13" s="31"/>
      <c r="L13" s="31"/>
      <c r="M13" s="31"/>
      <c r="N13" s="31"/>
      <c r="O13" s="31"/>
      <c r="P13" s="31"/>
      <c r="Q13" s="31"/>
      <c r="R13" s="31"/>
      <c r="S13" s="31"/>
      <c r="T13" s="31"/>
      <c r="U13" s="31"/>
      <c r="V13" s="31"/>
    </row>
    <row r="14" spans="1:22" ht="12.75">
      <c r="A14" s="10"/>
      <c r="B14" s="34" t="s">
        <v>198</v>
      </c>
      <c r="C14" s="202">
        <v>5</v>
      </c>
      <c r="D14" s="143"/>
      <c r="E14" s="144">
        <f>PRODUCT(C14*D14)</f>
        <v>0</v>
      </c>
      <c r="F14" s="31"/>
      <c r="G14" s="103"/>
      <c r="H14" s="7"/>
      <c r="I14" s="31"/>
      <c r="J14" s="31"/>
      <c r="K14" s="31"/>
      <c r="L14" s="31"/>
      <c r="M14" s="31"/>
      <c r="N14" s="31"/>
      <c r="O14" s="31"/>
      <c r="P14" s="31"/>
      <c r="Q14" s="31"/>
      <c r="R14" s="31"/>
      <c r="S14" s="31"/>
      <c r="T14" s="31"/>
      <c r="U14" s="31"/>
      <c r="V14" s="31"/>
    </row>
    <row r="15" spans="1:22" ht="12.75">
      <c r="A15" s="181"/>
      <c r="B15" s="218"/>
      <c r="C15" s="24"/>
      <c r="D15" s="18"/>
      <c r="E15" s="143"/>
      <c r="F15" s="31"/>
      <c r="G15" s="103"/>
      <c r="H15" s="7"/>
      <c r="I15" s="31"/>
      <c r="J15" s="31"/>
      <c r="K15" s="31"/>
      <c r="L15" s="31"/>
      <c r="M15" s="31"/>
      <c r="N15" s="31"/>
      <c r="O15" s="31"/>
      <c r="P15" s="31"/>
      <c r="Q15" s="31"/>
      <c r="R15" s="31"/>
      <c r="S15" s="31"/>
      <c r="T15" s="31"/>
      <c r="U15" s="31"/>
      <c r="V15" s="31"/>
    </row>
    <row r="16" spans="1:22" ht="26.25">
      <c r="A16" s="10" t="s">
        <v>21</v>
      </c>
      <c r="B16" s="217" t="s">
        <v>202</v>
      </c>
      <c r="C16" s="202"/>
      <c r="D16" s="18"/>
      <c r="E16" s="143"/>
      <c r="F16" s="18">
        <f>D16*E16</f>
        <v>0</v>
      </c>
      <c r="G16" s="103"/>
      <c r="H16" s="7"/>
      <c r="I16" s="31"/>
      <c r="J16" s="31"/>
      <c r="K16" s="31"/>
      <c r="L16" s="31"/>
      <c r="M16" s="31"/>
      <c r="N16" s="31"/>
      <c r="O16" s="31"/>
      <c r="P16" s="31"/>
      <c r="Q16" s="31"/>
      <c r="R16" s="31"/>
      <c r="S16" s="31"/>
      <c r="T16" s="31"/>
      <c r="U16" s="31"/>
      <c r="V16" s="31"/>
    </row>
    <row r="17" spans="1:22" ht="12.75">
      <c r="A17" s="10"/>
      <c r="B17" s="34" t="s">
        <v>198</v>
      </c>
      <c r="C17" s="202">
        <v>30</v>
      </c>
      <c r="D17" s="143"/>
      <c r="E17" s="144">
        <f>PRODUCT(C17*D17)</f>
        <v>0</v>
      </c>
      <c r="F17" s="31"/>
      <c r="G17" s="103"/>
      <c r="H17" s="7"/>
      <c r="I17" s="31"/>
      <c r="J17" s="31"/>
      <c r="K17" s="31"/>
      <c r="L17" s="31"/>
      <c r="M17" s="31"/>
      <c r="N17" s="31"/>
      <c r="O17" s="31"/>
      <c r="P17" s="31"/>
      <c r="Q17" s="31"/>
      <c r="R17" s="31"/>
      <c r="S17" s="31"/>
      <c r="T17" s="31"/>
      <c r="U17" s="31"/>
      <c r="V17" s="31"/>
    </row>
    <row r="18" spans="1:22" ht="12.75">
      <c r="A18" s="10"/>
      <c r="B18" s="30"/>
      <c r="C18" s="23"/>
      <c r="D18" s="32"/>
      <c r="E18" s="18"/>
      <c r="F18" s="31"/>
      <c r="G18" s="103"/>
      <c r="H18" s="7"/>
      <c r="I18" s="31"/>
      <c r="J18" s="31"/>
      <c r="K18" s="31"/>
      <c r="L18" s="31"/>
      <c r="M18" s="31"/>
      <c r="N18" s="31"/>
      <c r="O18" s="31"/>
      <c r="P18" s="31"/>
      <c r="Q18" s="31"/>
      <c r="R18" s="31"/>
      <c r="S18" s="31"/>
      <c r="T18" s="31"/>
      <c r="U18" s="31"/>
      <c r="V18" s="31"/>
    </row>
    <row r="19" spans="1:22" ht="39">
      <c r="A19" s="10" t="s">
        <v>22</v>
      </c>
      <c r="B19" s="217" t="s">
        <v>203</v>
      </c>
      <c r="C19" s="190"/>
      <c r="D19" s="32"/>
      <c r="E19" s="18"/>
      <c r="F19" s="31"/>
      <c r="G19" s="103"/>
      <c r="H19" s="7"/>
      <c r="I19" s="31"/>
      <c r="J19" s="31"/>
      <c r="K19" s="31"/>
      <c r="L19" s="31"/>
      <c r="M19" s="31"/>
      <c r="N19" s="31"/>
      <c r="O19" s="31"/>
      <c r="P19" s="31"/>
      <c r="Q19" s="31"/>
      <c r="R19" s="31"/>
      <c r="S19" s="31"/>
      <c r="T19" s="31"/>
      <c r="U19" s="31"/>
      <c r="V19" s="31"/>
    </row>
    <row r="20" spans="1:22" ht="12.75">
      <c r="A20" s="10"/>
      <c r="B20" s="30" t="s">
        <v>79</v>
      </c>
      <c r="C20" s="17">
        <v>1</v>
      </c>
      <c r="D20" s="143"/>
      <c r="E20" s="144">
        <f>PRODUCT(C20*D20)</f>
        <v>0</v>
      </c>
      <c r="F20" s="31"/>
      <c r="G20" s="103"/>
      <c r="H20" s="7"/>
      <c r="I20" s="31"/>
      <c r="J20" s="31"/>
      <c r="K20" s="31"/>
      <c r="L20" s="31"/>
      <c r="M20" s="31"/>
      <c r="N20" s="31"/>
      <c r="O20" s="31"/>
      <c r="P20" s="31"/>
      <c r="Q20" s="31"/>
      <c r="R20" s="31"/>
      <c r="S20" s="31"/>
      <c r="T20" s="31"/>
      <c r="U20" s="31"/>
      <c r="V20" s="31"/>
    </row>
    <row r="21" spans="1:22" ht="12.75">
      <c r="A21" s="10"/>
      <c r="B21" s="30"/>
      <c r="C21" s="17"/>
      <c r="D21" s="18"/>
      <c r="E21" s="18"/>
      <c r="F21" s="31"/>
      <c r="G21" s="103"/>
      <c r="H21" s="7"/>
      <c r="I21" s="31"/>
      <c r="J21" s="31"/>
      <c r="K21" s="31"/>
      <c r="L21" s="31"/>
      <c r="M21" s="31"/>
      <c r="N21" s="31"/>
      <c r="O21" s="31"/>
      <c r="P21" s="31"/>
      <c r="Q21" s="31"/>
      <c r="R21" s="31"/>
      <c r="S21" s="31"/>
      <c r="T21" s="31"/>
      <c r="U21" s="31"/>
      <c r="V21" s="31"/>
    </row>
    <row r="22" spans="1:22" ht="12.75">
      <c r="A22" s="10" t="s">
        <v>24</v>
      </c>
      <c r="B22" s="217" t="s">
        <v>204</v>
      </c>
      <c r="C22" s="190"/>
      <c r="D22" s="32"/>
      <c r="E22" s="18"/>
      <c r="F22" s="31"/>
      <c r="G22" s="103"/>
      <c r="H22" s="7"/>
      <c r="I22" s="31"/>
      <c r="J22" s="31"/>
      <c r="K22" s="31"/>
      <c r="L22" s="31"/>
      <c r="M22" s="31"/>
      <c r="N22" s="31"/>
      <c r="O22" s="31"/>
      <c r="P22" s="31"/>
      <c r="Q22" s="31"/>
      <c r="R22" s="31"/>
      <c r="S22" s="31"/>
      <c r="T22" s="31"/>
      <c r="U22" s="31"/>
      <c r="V22" s="31"/>
    </row>
    <row r="23" spans="1:22" ht="12.75">
      <c r="A23" s="10"/>
      <c r="B23" s="40" t="s">
        <v>79</v>
      </c>
      <c r="C23" s="29">
        <v>1</v>
      </c>
      <c r="D23" s="146"/>
      <c r="E23" s="147">
        <f>PRODUCT(C23*D23)</f>
        <v>0</v>
      </c>
      <c r="F23" s="31"/>
      <c r="G23" s="103"/>
      <c r="H23" s="7"/>
      <c r="I23" s="31"/>
      <c r="J23" s="31"/>
      <c r="K23" s="31"/>
      <c r="L23" s="31"/>
      <c r="M23" s="31"/>
      <c r="N23" s="31"/>
      <c r="O23" s="31"/>
      <c r="P23" s="31"/>
      <c r="Q23" s="31"/>
      <c r="R23" s="31"/>
      <c r="S23" s="31"/>
      <c r="T23" s="31"/>
      <c r="U23" s="31"/>
      <c r="V23" s="31"/>
    </row>
    <row r="24" spans="1:22" ht="12.75">
      <c r="A24" s="10"/>
      <c r="B24" s="30"/>
      <c r="C24" s="17"/>
      <c r="D24" s="18"/>
      <c r="E24" s="18"/>
      <c r="F24" s="31"/>
      <c r="G24" s="103"/>
      <c r="H24" s="7"/>
      <c r="I24" s="31"/>
      <c r="J24" s="31"/>
      <c r="K24" s="31"/>
      <c r="L24" s="31"/>
      <c r="M24" s="31"/>
      <c r="N24" s="31"/>
      <c r="O24" s="31"/>
      <c r="P24" s="31"/>
      <c r="Q24" s="31"/>
      <c r="R24" s="31"/>
      <c r="S24" s="31"/>
      <c r="T24" s="31"/>
      <c r="U24" s="31"/>
      <c r="V24" s="31"/>
    </row>
    <row r="25" spans="1:22" ht="12.75">
      <c r="A25" s="10"/>
      <c r="B25" s="193" t="s">
        <v>332</v>
      </c>
      <c r="C25" s="178"/>
      <c r="D25" s="166"/>
      <c r="E25" s="167">
        <f>SUM(E14:E23)</f>
        <v>0</v>
      </c>
      <c r="F25" s="162"/>
      <c r="G25" s="168"/>
      <c r="H25" s="7"/>
      <c r="I25" s="31"/>
      <c r="J25" s="31"/>
      <c r="K25" s="31"/>
      <c r="L25" s="31"/>
      <c r="M25" s="31"/>
      <c r="N25" s="31"/>
      <c r="O25" s="31"/>
      <c r="P25" s="31"/>
      <c r="Q25" s="31"/>
      <c r="R25" s="31"/>
      <c r="S25" s="31"/>
      <c r="T25" s="31"/>
      <c r="U25" s="31"/>
      <c r="V25" s="31"/>
    </row>
    <row r="26" spans="1:22" ht="12.75">
      <c r="A26" s="10"/>
      <c r="B26" s="179"/>
      <c r="C26" s="180"/>
      <c r="D26" s="162"/>
      <c r="E26" s="168"/>
      <c r="F26" s="162"/>
      <c r="G26" s="168"/>
      <c r="H26" s="7"/>
      <c r="I26" s="31"/>
      <c r="J26" s="31"/>
      <c r="K26" s="31"/>
      <c r="L26" s="31"/>
      <c r="M26" s="31"/>
      <c r="N26" s="31"/>
      <c r="O26" s="31"/>
      <c r="P26" s="31"/>
      <c r="Q26" s="31"/>
      <c r="R26" s="31"/>
      <c r="S26" s="31"/>
      <c r="T26" s="31"/>
      <c r="U26" s="31"/>
      <c r="V26" s="31"/>
    </row>
    <row r="27" spans="1:22" ht="12.75">
      <c r="A27" s="10"/>
      <c r="B27" s="179"/>
      <c r="C27" s="180"/>
      <c r="D27" s="162"/>
      <c r="E27" s="168"/>
      <c r="F27" s="162"/>
      <c r="G27" s="168"/>
      <c r="H27" s="7"/>
      <c r="I27" s="31"/>
      <c r="J27" s="31"/>
      <c r="K27" s="31"/>
      <c r="L27" s="31"/>
      <c r="M27" s="31"/>
      <c r="N27" s="31"/>
      <c r="O27" s="31"/>
      <c r="P27" s="31"/>
      <c r="Q27" s="31"/>
      <c r="R27" s="31"/>
      <c r="S27" s="31"/>
      <c r="T27" s="31"/>
      <c r="U27" s="31"/>
      <c r="V27" s="31"/>
    </row>
    <row r="28" spans="1:22" ht="12.75">
      <c r="A28" s="10"/>
      <c r="B28" s="179"/>
      <c r="C28" s="180"/>
      <c r="D28" s="162"/>
      <c r="E28" s="168"/>
      <c r="F28" s="162"/>
      <c r="G28" s="168"/>
      <c r="H28" s="7"/>
      <c r="I28" s="31"/>
      <c r="J28" s="31"/>
      <c r="K28" s="31"/>
      <c r="L28" s="31"/>
      <c r="M28" s="31"/>
      <c r="N28" s="31"/>
      <c r="O28" s="31"/>
      <c r="P28" s="31"/>
      <c r="Q28" s="31"/>
      <c r="R28" s="31"/>
      <c r="S28" s="31"/>
      <c r="T28" s="31"/>
      <c r="U28" s="31"/>
      <c r="V28" s="31"/>
    </row>
    <row r="29" spans="2:5" ht="12.75">
      <c r="B29" s="7"/>
      <c r="C29" s="7"/>
      <c r="D29" s="7"/>
      <c r="E29" s="7"/>
    </row>
    <row r="30" spans="2:5" ht="12.75">
      <c r="B30" s="7"/>
      <c r="C30" s="7"/>
      <c r="D30" s="7"/>
      <c r="E30" s="7"/>
    </row>
    <row r="31" spans="2:5" ht="12.75">
      <c r="B31" s="7"/>
      <c r="C31" s="7"/>
      <c r="D31" s="7"/>
      <c r="E31" s="7"/>
    </row>
    <row r="32" spans="2:5" ht="12.75">
      <c r="B32" s="7"/>
      <c r="C32" s="7"/>
      <c r="D32" s="7"/>
      <c r="E32" s="7"/>
    </row>
    <row r="33" spans="1:38" s="68" customFormat="1" ht="12.75">
      <c r="A33" s="63"/>
      <c r="B33" s="7"/>
      <c r="C33" s="7"/>
      <c r="D33" s="7"/>
      <c r="E33" s="7"/>
      <c r="G33" s="69"/>
      <c r="H33" s="70"/>
      <c r="I33" s="7"/>
      <c r="J33" s="70"/>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s="68" customFormat="1" ht="12.75">
      <c r="A34" s="63"/>
      <c r="B34" s="7"/>
      <c r="C34" s="7"/>
      <c r="D34" s="7"/>
      <c r="E34" s="7"/>
      <c r="G34" s="69"/>
      <c r="H34" s="70"/>
      <c r="I34" s="7"/>
      <c r="J34" s="70"/>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s="68" customFormat="1" ht="12.75">
      <c r="A35" s="63"/>
      <c r="B35" s="7"/>
      <c r="C35" s="7"/>
      <c r="D35" s="7"/>
      <c r="E35" s="7"/>
      <c r="G35" s="69"/>
      <c r="H35" s="70"/>
      <c r="I35" s="7"/>
      <c r="J35" s="70"/>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s="68" customFormat="1" ht="12.75">
      <c r="A36" s="63"/>
      <c r="B36" s="7"/>
      <c r="C36" s="7"/>
      <c r="D36" s="7"/>
      <c r="E36" s="7"/>
      <c r="G36" s="69"/>
      <c r="H36" s="70"/>
      <c r="I36" s="7"/>
      <c r="J36" s="70"/>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68" customFormat="1" ht="12.75">
      <c r="A37" s="63"/>
      <c r="B37" s="7"/>
      <c r="C37" s="7"/>
      <c r="D37" s="7"/>
      <c r="E37" s="7"/>
      <c r="G37" s="69"/>
      <c r="H37" s="70"/>
      <c r="I37" s="7"/>
      <c r="J37" s="70"/>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s="68" customFormat="1" ht="12.75">
      <c r="A38" s="63"/>
      <c r="B38" s="7"/>
      <c r="C38" s="7"/>
      <c r="D38" s="7"/>
      <c r="E38" s="7"/>
      <c r="G38" s="69"/>
      <c r="H38" s="70"/>
      <c r="I38" s="7"/>
      <c r="J38" s="70"/>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s="68" customFormat="1" ht="12.75">
      <c r="A39" s="63"/>
      <c r="B39" s="7"/>
      <c r="C39" s="7"/>
      <c r="D39" s="7"/>
      <c r="E39" s="7"/>
      <c r="G39" s="69"/>
      <c r="H39" s="70"/>
      <c r="I39" s="7"/>
      <c r="J39" s="70"/>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s="68" customFormat="1" ht="12.75">
      <c r="A40" s="63"/>
      <c r="B40" s="7"/>
      <c r="C40" s="7"/>
      <c r="D40" s="7"/>
      <c r="E40" s="7"/>
      <c r="G40" s="69"/>
      <c r="H40" s="70"/>
      <c r="I40" s="7"/>
      <c r="J40" s="70"/>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s="68" customFormat="1" ht="12.75">
      <c r="A41" s="63"/>
      <c r="B41" s="7"/>
      <c r="C41" s="7"/>
      <c r="D41" s="7"/>
      <c r="E41" s="7"/>
      <c r="G41" s="69"/>
      <c r="H41" s="70"/>
      <c r="I41" s="7"/>
      <c r="J41" s="70"/>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s="68" customFormat="1" ht="12.75">
      <c r="A42" s="63"/>
      <c r="B42" s="7"/>
      <c r="C42" s="7"/>
      <c r="D42" s="7"/>
      <c r="E42" s="7"/>
      <c r="G42" s="69"/>
      <c r="H42" s="70"/>
      <c r="I42" s="7"/>
      <c r="J42" s="70"/>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s="68" customFormat="1" ht="12.75">
      <c r="A43" s="63"/>
      <c r="B43" s="7"/>
      <c r="C43" s="7"/>
      <c r="D43" s="7"/>
      <c r="E43" s="7"/>
      <c r="G43" s="69"/>
      <c r="H43" s="70"/>
      <c r="I43" s="7"/>
      <c r="J43" s="70"/>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s="68" customFormat="1" ht="12.75">
      <c r="A44" s="63"/>
      <c r="B44" s="65"/>
      <c r="C44" s="8"/>
      <c r="D44" s="66"/>
      <c r="E44" s="8"/>
      <c r="G44" s="69"/>
      <c r="H44" s="70"/>
      <c r="I44" s="7"/>
      <c r="J44" s="70"/>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s="68" customFormat="1" ht="12.75">
      <c r="A45" s="63"/>
      <c r="B45" s="65"/>
      <c r="C45" s="8"/>
      <c r="D45" s="66"/>
      <c r="E45" s="8"/>
      <c r="G45" s="69"/>
      <c r="H45" s="70"/>
      <c r="I45" s="7"/>
      <c r="J45" s="70"/>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s="68" customFormat="1" ht="12.75">
      <c r="A46" s="63"/>
      <c r="B46" s="65"/>
      <c r="C46" s="8"/>
      <c r="D46" s="66"/>
      <c r="E46" s="8"/>
      <c r="G46" s="69"/>
      <c r="H46" s="70"/>
      <c r="I46" s="7"/>
      <c r="J46" s="70"/>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s="68" customFormat="1" ht="12.75">
      <c r="A47" s="63"/>
      <c r="B47" s="65"/>
      <c r="C47" s="8"/>
      <c r="D47" s="66"/>
      <c r="E47" s="8"/>
      <c r="G47" s="69"/>
      <c r="H47" s="70"/>
      <c r="I47" s="7"/>
      <c r="J47" s="70"/>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s="68" customFormat="1" ht="12.75">
      <c r="A48" s="63"/>
      <c r="B48" s="65"/>
      <c r="C48" s="8"/>
      <c r="D48" s="66"/>
      <c r="E48" s="8"/>
      <c r="G48" s="69"/>
      <c r="H48" s="70"/>
      <c r="I48" s="7"/>
      <c r="J48" s="70"/>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s="68" customFormat="1" ht="12.75">
      <c r="A49" s="63"/>
      <c r="B49" s="65"/>
      <c r="C49" s="8"/>
      <c r="D49" s="66"/>
      <c r="E49" s="8"/>
      <c r="G49" s="69"/>
      <c r="H49" s="70"/>
      <c r="I49" s="7"/>
      <c r="J49" s="70"/>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s="68" customFormat="1" ht="12.75">
      <c r="A50" s="63"/>
      <c r="B50" s="65"/>
      <c r="C50" s="8"/>
      <c r="D50" s="66"/>
      <c r="E50" s="8"/>
      <c r="G50" s="69"/>
      <c r="H50" s="70"/>
      <c r="I50" s="7"/>
      <c r="J50" s="70"/>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s="68" customFormat="1" ht="12.75">
      <c r="A51" s="63"/>
      <c r="B51" s="65"/>
      <c r="C51" s="8"/>
      <c r="D51" s="66"/>
      <c r="E51" s="8"/>
      <c r="G51" s="69"/>
      <c r="H51" s="70"/>
      <c r="I51" s="7"/>
      <c r="J51" s="70"/>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s="68" customFormat="1" ht="12.75">
      <c r="A52" s="63"/>
      <c r="B52" s="65"/>
      <c r="C52" s="8"/>
      <c r="D52" s="66"/>
      <c r="E52" s="8"/>
      <c r="G52" s="69"/>
      <c r="H52" s="70"/>
      <c r="I52" s="7"/>
      <c r="J52" s="70"/>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s="68" customFormat="1" ht="12.75">
      <c r="A53" s="63"/>
      <c r="B53" s="65"/>
      <c r="C53" s="8"/>
      <c r="D53" s="66"/>
      <c r="E53" s="8"/>
      <c r="G53" s="69"/>
      <c r="H53" s="70"/>
      <c r="I53" s="7"/>
      <c r="J53" s="70"/>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s="68" customFormat="1" ht="12.75">
      <c r="A54" s="63"/>
      <c r="B54" s="65"/>
      <c r="C54" s="8"/>
      <c r="D54" s="66"/>
      <c r="E54" s="8"/>
      <c r="G54" s="69"/>
      <c r="H54" s="70"/>
      <c r="I54" s="7"/>
      <c r="J54" s="70"/>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s="68" customFormat="1" ht="12.75">
      <c r="A55" s="63"/>
      <c r="B55" s="65"/>
      <c r="C55" s="8"/>
      <c r="D55" s="66"/>
      <c r="E55" s="8"/>
      <c r="G55" s="69"/>
      <c r="H55" s="70"/>
      <c r="I55" s="7"/>
      <c r="J55" s="70"/>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s="68" customFormat="1" ht="12.75">
      <c r="A56" s="63"/>
      <c r="B56" s="65"/>
      <c r="C56" s="8"/>
      <c r="D56" s="66"/>
      <c r="E56" s="8"/>
      <c r="G56" s="69"/>
      <c r="H56" s="70"/>
      <c r="I56" s="7"/>
      <c r="J56" s="70"/>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s="68" customFormat="1" ht="12.75">
      <c r="A57" s="63"/>
      <c r="B57" s="65"/>
      <c r="C57" s="8"/>
      <c r="D57" s="66"/>
      <c r="E57" s="8"/>
      <c r="G57" s="69"/>
      <c r="H57" s="70"/>
      <c r="I57" s="7"/>
      <c r="J57" s="70"/>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s="68" customFormat="1" ht="12.75">
      <c r="A58" s="63"/>
      <c r="B58" s="65"/>
      <c r="C58" s="8"/>
      <c r="D58" s="66"/>
      <c r="E58" s="8"/>
      <c r="G58" s="69"/>
      <c r="H58" s="70"/>
      <c r="I58" s="7"/>
      <c r="J58" s="70"/>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s="68" customFormat="1" ht="12.75">
      <c r="A59" s="63"/>
      <c r="B59" s="65"/>
      <c r="C59" s="8"/>
      <c r="D59" s="66"/>
      <c r="E59" s="8"/>
      <c r="G59" s="69"/>
      <c r="H59" s="70"/>
      <c r="I59" s="7"/>
      <c r="J59" s="70"/>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s="68" customFormat="1" ht="12.75">
      <c r="A60" s="63"/>
      <c r="B60" s="65"/>
      <c r="C60" s="8"/>
      <c r="D60" s="66"/>
      <c r="E60" s="8"/>
      <c r="G60" s="69"/>
      <c r="H60" s="70"/>
      <c r="I60" s="7"/>
      <c r="J60" s="70"/>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s="68" customFormat="1" ht="12.75">
      <c r="A61" s="63"/>
      <c r="B61" s="65"/>
      <c r="C61" s="8"/>
      <c r="D61" s="66"/>
      <c r="E61" s="8"/>
      <c r="G61" s="69"/>
      <c r="H61" s="70"/>
      <c r="I61" s="7"/>
      <c r="J61" s="70"/>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s="68" customFormat="1" ht="12.75">
      <c r="A62" s="63"/>
      <c r="B62" s="65"/>
      <c r="C62" s="8"/>
      <c r="D62" s="66"/>
      <c r="E62" s="8"/>
      <c r="G62" s="69"/>
      <c r="H62" s="70"/>
      <c r="I62" s="7"/>
      <c r="J62" s="70"/>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s="68" customFormat="1" ht="12.75">
      <c r="A63" s="63"/>
      <c r="B63" s="65"/>
      <c r="C63" s="8"/>
      <c r="D63" s="66"/>
      <c r="E63" s="8"/>
      <c r="G63" s="69"/>
      <c r="H63" s="70"/>
      <c r="I63" s="7"/>
      <c r="J63" s="70"/>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s="68" customFormat="1" ht="12.75">
      <c r="A64" s="63"/>
      <c r="B64" s="65"/>
      <c r="C64" s="8"/>
      <c r="D64" s="66"/>
      <c r="E64" s="8"/>
      <c r="G64" s="69"/>
      <c r="H64" s="70"/>
      <c r="I64" s="7"/>
      <c r="J64" s="70"/>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s="68" customFormat="1" ht="12.75">
      <c r="A65" s="63"/>
      <c r="B65" s="65"/>
      <c r="C65" s="8"/>
      <c r="D65" s="66"/>
      <c r="E65" s="8"/>
      <c r="G65" s="69"/>
      <c r="H65" s="70"/>
      <c r="I65" s="7"/>
      <c r="J65" s="70"/>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s="68" customFormat="1" ht="12.75">
      <c r="A66" s="63"/>
      <c r="B66" s="65"/>
      <c r="C66" s="8"/>
      <c r="D66" s="66"/>
      <c r="E66" s="8"/>
      <c r="G66" s="69"/>
      <c r="H66" s="70"/>
      <c r="I66" s="7"/>
      <c r="J66" s="70"/>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s="68" customFormat="1" ht="12.75">
      <c r="A67" s="63"/>
      <c r="B67" s="65"/>
      <c r="C67" s="8"/>
      <c r="D67" s="66"/>
      <c r="E67" s="8"/>
      <c r="G67" s="69"/>
      <c r="H67" s="70"/>
      <c r="I67" s="7"/>
      <c r="J67" s="70"/>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38" s="68" customFormat="1" ht="12.75">
      <c r="A68" s="63"/>
      <c r="B68" s="65"/>
      <c r="C68" s="8"/>
      <c r="D68" s="66"/>
      <c r="E68" s="8"/>
      <c r="G68" s="69"/>
      <c r="H68" s="70"/>
      <c r="I68" s="7"/>
      <c r="J68" s="70"/>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spans="1:38" s="68" customFormat="1" ht="12.75">
      <c r="A69" s="63"/>
      <c r="B69" s="65"/>
      <c r="C69" s="8"/>
      <c r="D69" s="66"/>
      <c r="E69" s="8"/>
      <c r="G69" s="69"/>
      <c r="H69" s="70"/>
      <c r="I69" s="7"/>
      <c r="J69" s="70"/>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s="68" customFormat="1" ht="12.75">
      <c r="A70" s="63"/>
      <c r="B70" s="65"/>
      <c r="C70" s="8"/>
      <c r="D70" s="66"/>
      <c r="E70" s="8"/>
      <c r="G70" s="69"/>
      <c r="H70" s="70"/>
      <c r="I70" s="7"/>
      <c r="J70" s="70"/>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s="68" customFormat="1" ht="12.75">
      <c r="A71" s="63"/>
      <c r="B71" s="65"/>
      <c r="C71" s="8"/>
      <c r="D71" s="66"/>
      <c r="E71" s="8"/>
      <c r="G71" s="69"/>
      <c r="H71" s="70"/>
      <c r="I71" s="7"/>
      <c r="J71" s="70"/>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spans="1:38" s="68" customFormat="1" ht="12.75">
      <c r="A72" s="63"/>
      <c r="B72" s="65"/>
      <c r="C72" s="8"/>
      <c r="D72" s="66"/>
      <c r="E72" s="8"/>
      <c r="G72" s="69"/>
      <c r="H72" s="70"/>
      <c r="I72" s="7"/>
      <c r="J72" s="70"/>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spans="1:38" s="68" customFormat="1" ht="12.75">
      <c r="A73" s="63"/>
      <c r="B73" s="65"/>
      <c r="C73" s="8"/>
      <c r="D73" s="66"/>
      <c r="E73" s="8"/>
      <c r="G73" s="69"/>
      <c r="H73" s="70"/>
      <c r="I73" s="7"/>
      <c r="J73" s="70"/>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spans="1:38" s="68" customFormat="1" ht="12.75">
      <c r="A74" s="63"/>
      <c r="B74" s="65"/>
      <c r="C74" s="8"/>
      <c r="D74" s="66"/>
      <c r="E74" s="8"/>
      <c r="G74" s="69"/>
      <c r="H74" s="70"/>
      <c r="I74" s="7"/>
      <c r="J74" s="70"/>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spans="1:38" s="68" customFormat="1" ht="12.75">
      <c r="A75" s="63"/>
      <c r="B75" s="65"/>
      <c r="C75" s="8"/>
      <c r="D75" s="66"/>
      <c r="E75" s="8"/>
      <c r="G75" s="69"/>
      <c r="H75" s="70"/>
      <c r="I75" s="7"/>
      <c r="J75" s="70"/>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spans="1:38" s="68" customFormat="1" ht="12.75">
      <c r="A76" s="63"/>
      <c r="B76" s="65"/>
      <c r="C76" s="8"/>
      <c r="D76" s="66"/>
      <c r="E76" s="8"/>
      <c r="G76" s="69"/>
      <c r="H76" s="70"/>
      <c r="I76" s="7"/>
      <c r="J76" s="70"/>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spans="1:38" s="68" customFormat="1" ht="12.75">
      <c r="A77" s="63"/>
      <c r="B77" s="65"/>
      <c r="C77" s="8"/>
      <c r="D77" s="66"/>
      <c r="E77" s="8"/>
      <c r="G77" s="69"/>
      <c r="H77" s="70"/>
      <c r="I77" s="7"/>
      <c r="J77" s="70"/>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spans="1:38" s="68" customFormat="1" ht="12.75">
      <c r="A78" s="63"/>
      <c r="B78" s="65"/>
      <c r="C78" s="8"/>
      <c r="D78" s="66"/>
      <c r="E78" s="8"/>
      <c r="G78" s="69"/>
      <c r="H78" s="70"/>
      <c r="I78" s="7"/>
      <c r="J78" s="70"/>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spans="1:38" s="68" customFormat="1" ht="12.75">
      <c r="A79" s="63"/>
      <c r="B79" s="65"/>
      <c r="C79" s="8"/>
      <c r="D79" s="66"/>
      <c r="E79" s="8"/>
      <c r="G79" s="69"/>
      <c r="H79" s="70"/>
      <c r="I79" s="7"/>
      <c r="J79" s="70"/>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spans="1:38" s="68" customFormat="1" ht="12.75">
      <c r="A80" s="63"/>
      <c r="B80" s="65"/>
      <c r="C80" s="8"/>
      <c r="D80" s="66"/>
      <c r="E80" s="8"/>
      <c r="G80" s="69"/>
      <c r="H80" s="70"/>
      <c r="I80" s="7"/>
      <c r="J80" s="70"/>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spans="1:38" s="68" customFormat="1" ht="12.75">
      <c r="A81" s="63"/>
      <c r="B81" s="65"/>
      <c r="C81" s="8"/>
      <c r="D81" s="66"/>
      <c r="E81" s="8"/>
      <c r="G81" s="69"/>
      <c r="H81" s="70"/>
      <c r="I81" s="7"/>
      <c r="J81" s="70"/>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spans="1:38" s="68" customFormat="1" ht="12.75">
      <c r="A82" s="63"/>
      <c r="B82" s="65"/>
      <c r="C82" s="8"/>
      <c r="D82" s="66"/>
      <c r="E82" s="8"/>
      <c r="G82" s="69"/>
      <c r="H82" s="70"/>
      <c r="I82" s="7"/>
      <c r="J82" s="70"/>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spans="1:38" s="68" customFormat="1" ht="12.75">
      <c r="A83" s="63"/>
      <c r="B83" s="65"/>
      <c r="C83" s="8"/>
      <c r="D83" s="66"/>
      <c r="E83" s="8"/>
      <c r="G83" s="69"/>
      <c r="H83" s="70"/>
      <c r="I83" s="7"/>
      <c r="J83" s="70"/>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spans="1:38" s="68" customFormat="1" ht="12.75">
      <c r="A84" s="63"/>
      <c r="B84" s="65"/>
      <c r="C84" s="8"/>
      <c r="D84" s="66"/>
      <c r="E84" s="8"/>
      <c r="G84" s="69"/>
      <c r="H84" s="70"/>
      <c r="I84" s="7"/>
      <c r="J84" s="70"/>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spans="1:38" s="68" customFormat="1" ht="12.75">
      <c r="A85" s="63"/>
      <c r="B85" s="65"/>
      <c r="C85" s="8"/>
      <c r="D85" s="66"/>
      <c r="E85" s="8"/>
      <c r="G85" s="69"/>
      <c r="H85" s="70"/>
      <c r="I85" s="7"/>
      <c r="J85" s="70"/>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spans="1:38" s="68" customFormat="1" ht="12.75">
      <c r="A86" s="63"/>
      <c r="B86" s="65"/>
      <c r="C86" s="8"/>
      <c r="D86" s="66"/>
      <c r="E86" s="8"/>
      <c r="G86" s="69"/>
      <c r="H86" s="70"/>
      <c r="I86" s="7"/>
      <c r="J86" s="70"/>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spans="1:38" s="68" customFormat="1" ht="12.75">
      <c r="A87" s="63"/>
      <c r="B87" s="65"/>
      <c r="C87" s="8"/>
      <c r="D87" s="66"/>
      <c r="E87" s="8"/>
      <c r="G87" s="69"/>
      <c r="H87" s="70"/>
      <c r="I87" s="7"/>
      <c r="J87" s="70"/>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spans="1:38" s="68" customFormat="1" ht="12.75">
      <c r="A88" s="63"/>
      <c r="B88" s="65"/>
      <c r="C88" s="8"/>
      <c r="D88" s="66"/>
      <c r="E88" s="8"/>
      <c r="G88" s="69"/>
      <c r="H88" s="70"/>
      <c r="I88" s="7"/>
      <c r="J88" s="70"/>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spans="1:38" s="68" customFormat="1" ht="12.75">
      <c r="A89" s="63"/>
      <c r="B89" s="65"/>
      <c r="C89" s="8"/>
      <c r="D89" s="66"/>
      <c r="E89" s="8"/>
      <c r="G89" s="69"/>
      <c r="H89" s="70"/>
      <c r="I89" s="7"/>
      <c r="J89" s="70"/>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spans="1:38" s="68" customFormat="1" ht="12.75">
      <c r="A90" s="63"/>
      <c r="B90" s="65"/>
      <c r="C90" s="8"/>
      <c r="D90" s="66"/>
      <c r="E90" s="8"/>
      <c r="G90" s="69"/>
      <c r="H90" s="70"/>
      <c r="I90" s="7"/>
      <c r="J90" s="70"/>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spans="1:38" s="68" customFormat="1" ht="12.75">
      <c r="A91" s="63"/>
      <c r="B91" s="65"/>
      <c r="C91" s="8"/>
      <c r="D91" s="66"/>
      <c r="E91" s="8"/>
      <c r="G91" s="69"/>
      <c r="H91" s="70"/>
      <c r="I91" s="7"/>
      <c r="J91" s="70"/>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row>
    <row r="92" spans="1:38" s="68" customFormat="1" ht="12.75">
      <c r="A92" s="63"/>
      <c r="B92" s="65"/>
      <c r="C92" s="8"/>
      <c r="D92" s="66"/>
      <c r="E92" s="8"/>
      <c r="G92" s="69"/>
      <c r="H92" s="70"/>
      <c r="I92" s="7"/>
      <c r="J92" s="70"/>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spans="1:38" s="68" customFormat="1" ht="12.75">
      <c r="A93" s="63"/>
      <c r="B93" s="65"/>
      <c r="C93" s="8"/>
      <c r="D93" s="66"/>
      <c r="E93" s="8"/>
      <c r="G93" s="69"/>
      <c r="H93" s="70"/>
      <c r="I93" s="7"/>
      <c r="J93" s="70"/>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spans="1:38" s="68" customFormat="1" ht="12.75">
      <c r="A94" s="63"/>
      <c r="B94" s="65"/>
      <c r="C94" s="8"/>
      <c r="D94" s="66"/>
      <c r="E94" s="8"/>
      <c r="G94" s="69"/>
      <c r="H94" s="70"/>
      <c r="I94" s="7"/>
      <c r="J94" s="70"/>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spans="1:38" s="68" customFormat="1" ht="12.75">
      <c r="A95" s="63"/>
      <c r="B95" s="65"/>
      <c r="C95" s="8"/>
      <c r="D95" s="66"/>
      <c r="E95" s="8"/>
      <c r="G95" s="69"/>
      <c r="H95" s="70"/>
      <c r="I95" s="7"/>
      <c r="J95" s="70"/>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spans="1:38" s="68" customFormat="1" ht="12.75">
      <c r="A96" s="63"/>
      <c r="B96" s="65"/>
      <c r="C96" s="8"/>
      <c r="D96" s="66"/>
      <c r="E96" s="8"/>
      <c r="G96" s="69"/>
      <c r="H96" s="70"/>
      <c r="I96" s="7"/>
      <c r="J96" s="70"/>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spans="1:38" s="68" customFormat="1" ht="12.75">
      <c r="A97" s="63"/>
      <c r="B97" s="65"/>
      <c r="C97" s="8"/>
      <c r="D97" s="66"/>
      <c r="E97" s="8"/>
      <c r="G97" s="69"/>
      <c r="H97" s="70"/>
      <c r="I97" s="7"/>
      <c r="J97" s="70"/>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spans="1:38" s="68" customFormat="1" ht="12.75">
      <c r="A98" s="63"/>
      <c r="B98" s="65"/>
      <c r="C98" s="8"/>
      <c r="D98" s="66"/>
      <c r="E98" s="8"/>
      <c r="G98" s="69"/>
      <c r="H98" s="70"/>
      <c r="I98" s="7"/>
      <c r="J98" s="70"/>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38" s="68" customFormat="1" ht="12.75">
      <c r="A99" s="63"/>
      <c r="B99" s="65"/>
      <c r="C99" s="8"/>
      <c r="D99" s="66"/>
      <c r="E99" s="8"/>
      <c r="G99" s="69"/>
      <c r="H99" s="70"/>
      <c r="I99" s="7"/>
      <c r="J99" s="70"/>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spans="1:38" s="68" customFormat="1" ht="12.75">
      <c r="A100" s="63"/>
      <c r="B100" s="65"/>
      <c r="C100" s="8"/>
      <c r="D100" s="66"/>
      <c r="E100" s="8"/>
      <c r="G100" s="69"/>
      <c r="H100" s="70"/>
      <c r="I100" s="7"/>
      <c r="J100" s="70"/>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spans="1:38" s="68" customFormat="1" ht="12.75">
      <c r="A101" s="63"/>
      <c r="B101" s="65"/>
      <c r="C101" s="8"/>
      <c r="D101" s="66"/>
      <c r="E101" s="8"/>
      <c r="G101" s="69"/>
      <c r="H101" s="70"/>
      <c r="I101" s="7"/>
      <c r="J101" s="70"/>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spans="1:38" s="68" customFormat="1" ht="12.75">
      <c r="A102" s="63"/>
      <c r="B102" s="65"/>
      <c r="C102" s="8"/>
      <c r="D102" s="66"/>
      <c r="E102" s="8"/>
      <c r="G102" s="69"/>
      <c r="H102" s="70"/>
      <c r="I102" s="7"/>
      <c r="J102" s="70"/>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spans="1:38" s="68" customFormat="1" ht="12.75">
      <c r="A103" s="63"/>
      <c r="B103" s="65"/>
      <c r="C103" s="8"/>
      <c r="D103" s="66"/>
      <c r="E103" s="8"/>
      <c r="G103" s="69"/>
      <c r="H103" s="70"/>
      <c r="I103" s="7"/>
      <c r="J103" s="70"/>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spans="1:38" s="68" customFormat="1" ht="12.75">
      <c r="A104" s="63"/>
      <c r="B104" s="65"/>
      <c r="C104" s="8"/>
      <c r="D104" s="66"/>
      <c r="E104" s="8"/>
      <c r="G104" s="69"/>
      <c r="H104" s="70"/>
      <c r="I104" s="7"/>
      <c r="J104" s="70"/>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spans="1:38" s="68" customFormat="1" ht="12.75">
      <c r="A105" s="63"/>
      <c r="B105" s="65"/>
      <c r="C105" s="8"/>
      <c r="D105" s="66"/>
      <c r="E105" s="8"/>
      <c r="G105" s="69"/>
      <c r="H105" s="70"/>
      <c r="I105" s="7"/>
      <c r="J105" s="70"/>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1:38" s="68" customFormat="1" ht="12.75">
      <c r="A106" s="63"/>
      <c r="B106" s="65"/>
      <c r="C106" s="8"/>
      <c r="D106" s="66"/>
      <c r="E106" s="8"/>
      <c r="G106" s="69"/>
      <c r="H106" s="70"/>
      <c r="I106" s="7"/>
      <c r="J106" s="70"/>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1:38" s="68" customFormat="1" ht="12.75">
      <c r="A107" s="63"/>
      <c r="B107" s="65"/>
      <c r="C107" s="8"/>
      <c r="D107" s="66"/>
      <c r="E107" s="8"/>
      <c r="G107" s="69"/>
      <c r="H107" s="70"/>
      <c r="I107" s="7"/>
      <c r="J107" s="70"/>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spans="1:38" s="68" customFormat="1" ht="12.75">
      <c r="A108" s="63"/>
      <c r="B108" s="65"/>
      <c r="C108" s="8"/>
      <c r="D108" s="66"/>
      <c r="E108" s="8"/>
      <c r="G108" s="69"/>
      <c r="H108" s="70"/>
      <c r="I108" s="7"/>
      <c r="J108" s="70"/>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spans="1:38" s="68" customFormat="1" ht="12.75">
      <c r="A109" s="63"/>
      <c r="B109" s="65"/>
      <c r="C109" s="8"/>
      <c r="D109" s="66"/>
      <c r="E109" s="8"/>
      <c r="G109" s="69"/>
      <c r="H109" s="70"/>
      <c r="I109" s="7"/>
      <c r="J109" s="70"/>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spans="1:38" s="68" customFormat="1" ht="12.75">
      <c r="A110" s="63"/>
      <c r="B110" s="65"/>
      <c r="C110" s="8"/>
      <c r="D110" s="66"/>
      <c r="E110" s="8"/>
      <c r="G110" s="69"/>
      <c r="H110" s="70"/>
      <c r="I110" s="7"/>
      <c r="J110" s="70"/>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spans="1:38" s="68" customFormat="1" ht="12.75">
      <c r="A111" s="63"/>
      <c r="B111" s="65"/>
      <c r="C111" s="8"/>
      <c r="D111" s="66"/>
      <c r="E111" s="8"/>
      <c r="G111" s="69"/>
      <c r="H111" s="70"/>
      <c r="I111" s="7"/>
      <c r="J111" s="70"/>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spans="1:38" s="68" customFormat="1" ht="12.75">
      <c r="A112" s="63"/>
      <c r="B112" s="65"/>
      <c r="C112" s="8"/>
      <c r="D112" s="66"/>
      <c r="E112" s="8"/>
      <c r="G112" s="69"/>
      <c r="H112" s="70"/>
      <c r="I112" s="7"/>
      <c r="J112" s="70"/>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spans="1:38" s="68" customFormat="1" ht="12.75">
      <c r="A113" s="63"/>
      <c r="B113" s="65"/>
      <c r="C113" s="8"/>
      <c r="D113" s="66"/>
      <c r="E113" s="8"/>
      <c r="G113" s="69"/>
      <c r="H113" s="70"/>
      <c r="I113" s="7"/>
      <c r="J113" s="70"/>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spans="1:38" s="68" customFormat="1" ht="13.5" customHeight="1">
      <c r="A114" s="63"/>
      <c r="B114" s="65"/>
      <c r="C114" s="8"/>
      <c r="D114" s="66"/>
      <c r="E114" s="8"/>
      <c r="G114" s="69"/>
      <c r="H114" s="70"/>
      <c r="I114" s="7"/>
      <c r="J114" s="70"/>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spans="1:38" s="68" customFormat="1" ht="12.75">
      <c r="A115" s="63"/>
      <c r="B115" s="65"/>
      <c r="C115" s="8"/>
      <c r="D115" s="66"/>
      <c r="E115" s="8"/>
      <c r="G115" s="69"/>
      <c r="H115" s="70"/>
      <c r="I115" s="7"/>
      <c r="J115" s="70"/>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spans="1:38" s="68" customFormat="1" ht="12.75">
      <c r="A116" s="63"/>
      <c r="B116" s="65"/>
      <c r="C116" s="8"/>
      <c r="D116" s="66"/>
      <c r="E116" s="8"/>
      <c r="G116" s="69"/>
      <c r="H116" s="70"/>
      <c r="I116" s="7"/>
      <c r="J116" s="70"/>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spans="1:38" s="68" customFormat="1" ht="12.75">
      <c r="A117" s="63"/>
      <c r="B117" s="65"/>
      <c r="C117" s="8"/>
      <c r="D117" s="66"/>
      <c r="E117" s="8"/>
      <c r="G117" s="69"/>
      <c r="H117" s="70"/>
      <c r="I117" s="7"/>
      <c r="J117" s="70"/>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1:38" s="68" customFormat="1" ht="12.75">
      <c r="A118" s="63"/>
      <c r="B118" s="65"/>
      <c r="C118" s="8"/>
      <c r="D118" s="66"/>
      <c r="E118" s="8"/>
      <c r="G118" s="69"/>
      <c r="H118" s="70"/>
      <c r="I118" s="7"/>
      <c r="J118" s="70"/>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spans="1:38" s="68" customFormat="1" ht="12.75">
      <c r="A119" s="63"/>
      <c r="B119" s="65"/>
      <c r="C119" s="8"/>
      <c r="D119" s="66"/>
      <c r="E119" s="8"/>
      <c r="G119" s="69"/>
      <c r="H119" s="70"/>
      <c r="I119" s="7"/>
      <c r="J119" s="70"/>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spans="1:38" s="68" customFormat="1" ht="12.75">
      <c r="A120" s="63"/>
      <c r="B120" s="65"/>
      <c r="C120" s="8"/>
      <c r="D120" s="66"/>
      <c r="E120" s="8"/>
      <c r="G120" s="69"/>
      <c r="H120" s="70"/>
      <c r="I120" s="7"/>
      <c r="J120" s="70"/>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spans="1:38" s="68" customFormat="1" ht="12.75">
      <c r="A121" s="63"/>
      <c r="B121" s="65"/>
      <c r="C121" s="8"/>
      <c r="D121" s="66"/>
      <c r="E121" s="8"/>
      <c r="G121" s="69"/>
      <c r="H121" s="70"/>
      <c r="I121" s="7"/>
      <c r="J121" s="70"/>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spans="1:38" s="68" customFormat="1" ht="12.75">
      <c r="A122" s="63"/>
      <c r="B122" s="65"/>
      <c r="C122" s="8"/>
      <c r="D122" s="66"/>
      <c r="E122" s="8"/>
      <c r="G122" s="69"/>
      <c r="H122" s="70"/>
      <c r="I122" s="7"/>
      <c r="J122" s="70"/>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spans="1:38" s="68" customFormat="1" ht="12.75">
      <c r="A123" s="63"/>
      <c r="B123" s="65"/>
      <c r="C123" s="8"/>
      <c r="D123" s="66"/>
      <c r="E123" s="8"/>
      <c r="G123" s="69"/>
      <c r="H123" s="70"/>
      <c r="I123" s="7"/>
      <c r="J123" s="70"/>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spans="1:38" s="68" customFormat="1" ht="12.75">
      <c r="A124" s="63"/>
      <c r="B124" s="65"/>
      <c r="C124" s="8"/>
      <c r="D124" s="66"/>
      <c r="E124" s="8"/>
      <c r="G124" s="69"/>
      <c r="H124" s="70"/>
      <c r="I124" s="7"/>
      <c r="J124" s="70"/>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spans="1:38" s="68" customFormat="1" ht="12.75">
      <c r="A125" s="63"/>
      <c r="B125" s="65"/>
      <c r="C125" s="8"/>
      <c r="D125" s="66"/>
      <c r="E125" s="8"/>
      <c r="G125" s="69"/>
      <c r="H125" s="70"/>
      <c r="I125" s="7"/>
      <c r="J125" s="70"/>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spans="1:38" s="68" customFormat="1" ht="12.75">
      <c r="A126" s="63"/>
      <c r="B126" s="65"/>
      <c r="C126" s="8"/>
      <c r="D126" s="66"/>
      <c r="E126" s="8"/>
      <c r="G126" s="69"/>
      <c r="H126" s="70"/>
      <c r="I126" s="7"/>
      <c r="J126" s="70"/>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spans="1:38" s="68" customFormat="1" ht="12.75">
      <c r="A127" s="63"/>
      <c r="B127" s="65"/>
      <c r="C127" s="8"/>
      <c r="D127" s="66"/>
      <c r="E127" s="8"/>
      <c r="G127" s="69"/>
      <c r="H127" s="70"/>
      <c r="I127" s="7"/>
      <c r="J127" s="70"/>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spans="1:38" s="68" customFormat="1" ht="12.75">
      <c r="A128" s="63"/>
      <c r="B128" s="65"/>
      <c r="C128" s="8"/>
      <c r="D128" s="66"/>
      <c r="E128" s="8"/>
      <c r="G128" s="69"/>
      <c r="H128" s="70"/>
      <c r="I128" s="7"/>
      <c r="J128" s="70"/>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1:38" s="68" customFormat="1" ht="12.75">
      <c r="A129" s="63"/>
      <c r="B129" s="65"/>
      <c r="C129" s="8"/>
      <c r="D129" s="66"/>
      <c r="E129" s="8"/>
      <c r="G129" s="69"/>
      <c r="H129" s="70"/>
      <c r="I129" s="7"/>
      <c r="J129" s="70"/>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1:38" s="68" customFormat="1" ht="12.75">
      <c r="A130" s="63"/>
      <c r="B130" s="65"/>
      <c r="C130" s="8"/>
      <c r="D130" s="66"/>
      <c r="E130" s="8"/>
      <c r="G130" s="69"/>
      <c r="H130" s="70"/>
      <c r="I130" s="7"/>
      <c r="J130" s="70"/>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spans="1:38" s="68" customFormat="1" ht="12.75">
      <c r="A131" s="63"/>
      <c r="B131" s="65"/>
      <c r="C131" s="8"/>
      <c r="D131" s="66"/>
      <c r="E131" s="8"/>
      <c r="G131" s="69"/>
      <c r="H131" s="70"/>
      <c r="I131" s="7"/>
      <c r="J131" s="70"/>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spans="1:38" s="68" customFormat="1" ht="12.75">
      <c r="A132" s="63"/>
      <c r="B132" s="65"/>
      <c r="C132" s="8"/>
      <c r="D132" s="66"/>
      <c r="E132" s="8"/>
      <c r="G132" s="69"/>
      <c r="H132" s="70"/>
      <c r="I132" s="7"/>
      <c r="J132" s="70"/>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s="68" customFormat="1" ht="12.75">
      <c r="A133" s="63"/>
      <c r="B133" s="65"/>
      <c r="C133" s="8"/>
      <c r="D133" s="66"/>
      <c r="E133" s="8"/>
      <c r="G133" s="69"/>
      <c r="H133" s="70"/>
      <c r="I133" s="7"/>
      <c r="J133" s="70"/>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s="68" customFormat="1" ht="12.75">
      <c r="A134" s="63"/>
      <c r="B134" s="65"/>
      <c r="C134" s="8"/>
      <c r="D134" s="66"/>
      <c r="E134" s="8"/>
      <c r="G134" s="69"/>
      <c r="H134" s="70"/>
      <c r="I134" s="7"/>
      <c r="J134" s="70"/>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s="68" customFormat="1" ht="12.75">
      <c r="A135" s="63"/>
      <c r="B135" s="65"/>
      <c r="C135" s="8"/>
      <c r="D135" s="66"/>
      <c r="E135" s="8"/>
      <c r="G135" s="69"/>
      <c r="H135" s="70"/>
      <c r="I135" s="7"/>
      <c r="J135" s="70"/>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s="68" customFormat="1" ht="12.75">
      <c r="A136" s="63"/>
      <c r="B136" s="65"/>
      <c r="C136" s="8"/>
      <c r="D136" s="66"/>
      <c r="E136" s="8"/>
      <c r="G136" s="69"/>
      <c r="H136" s="70"/>
      <c r="I136" s="7"/>
      <c r="J136" s="70"/>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s="68" customFormat="1" ht="12.75">
      <c r="A137" s="63"/>
      <c r="B137" s="65"/>
      <c r="C137" s="8"/>
      <c r="D137" s="66"/>
      <c r="E137" s="8"/>
      <c r="G137" s="69"/>
      <c r="H137" s="70"/>
      <c r="I137" s="7"/>
      <c r="J137" s="70"/>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s="68" customFormat="1" ht="12.75">
      <c r="A138" s="63"/>
      <c r="B138" s="65"/>
      <c r="C138" s="8"/>
      <c r="D138" s="66"/>
      <c r="E138" s="8"/>
      <c r="G138" s="69"/>
      <c r="H138" s="70"/>
      <c r="I138" s="7"/>
      <c r="J138" s="70"/>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s="68" customFormat="1" ht="12.75">
      <c r="A139" s="63"/>
      <c r="B139" s="65"/>
      <c r="C139" s="8"/>
      <c r="D139" s="66"/>
      <c r="E139" s="8"/>
      <c r="G139" s="69"/>
      <c r="H139" s="70"/>
      <c r="I139" s="7"/>
      <c r="J139" s="70"/>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s="68" customFormat="1" ht="12.75">
      <c r="A140" s="63"/>
      <c r="B140" s="65"/>
      <c r="C140" s="8"/>
      <c r="D140" s="66"/>
      <c r="E140" s="8"/>
      <c r="G140" s="69"/>
      <c r="H140" s="70"/>
      <c r="I140" s="7"/>
      <c r="J140" s="70"/>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s="68" customFormat="1" ht="12.75">
      <c r="A141" s="63"/>
      <c r="B141" s="65"/>
      <c r="C141" s="8"/>
      <c r="D141" s="66"/>
      <c r="E141" s="8"/>
      <c r="G141" s="69"/>
      <c r="H141" s="70"/>
      <c r="I141" s="7"/>
      <c r="J141" s="70"/>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s="68" customFormat="1" ht="12.75">
      <c r="A142" s="63"/>
      <c r="B142" s="65"/>
      <c r="C142" s="8"/>
      <c r="D142" s="66"/>
      <c r="E142" s="8"/>
      <c r="G142" s="69"/>
      <c r="H142" s="70"/>
      <c r="I142" s="7"/>
      <c r="J142" s="70"/>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s="68" customFormat="1" ht="12.75">
      <c r="A143" s="63"/>
      <c r="B143" s="65"/>
      <c r="C143" s="8"/>
      <c r="D143" s="66"/>
      <c r="E143" s="8"/>
      <c r="G143" s="69"/>
      <c r="H143" s="70"/>
      <c r="I143" s="7"/>
      <c r="J143" s="70"/>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s="68" customFormat="1" ht="12.75">
      <c r="A144" s="63"/>
      <c r="B144" s="65"/>
      <c r="C144" s="8"/>
      <c r="D144" s="66"/>
      <c r="E144" s="8"/>
      <c r="G144" s="69"/>
      <c r="H144" s="70"/>
      <c r="I144" s="7"/>
      <c r="J144" s="70"/>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s="70" customFormat="1" ht="12.75">
      <c r="A145" s="63"/>
      <c r="B145" s="65"/>
      <c r="C145" s="8"/>
      <c r="D145" s="66"/>
      <c r="E145" s="8"/>
      <c r="F145" s="68"/>
      <c r="G145" s="69"/>
      <c r="I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s="70" customFormat="1" ht="12.75">
      <c r="A146" s="63"/>
      <c r="B146" s="65"/>
      <c r="C146" s="8"/>
      <c r="D146" s="66"/>
      <c r="E146" s="8"/>
      <c r="F146" s="68"/>
      <c r="G146" s="69"/>
      <c r="I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s="70" customFormat="1" ht="12.75">
      <c r="A147" s="63"/>
      <c r="B147" s="65"/>
      <c r="C147" s="8"/>
      <c r="D147" s="66"/>
      <c r="E147" s="8"/>
      <c r="F147" s="68"/>
      <c r="G147" s="69"/>
      <c r="I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s="70" customFormat="1" ht="12.75">
      <c r="A148" s="63"/>
      <c r="B148" s="65"/>
      <c r="C148" s="8"/>
      <c r="D148" s="66"/>
      <c r="E148" s="8"/>
      <c r="F148" s="68"/>
      <c r="G148" s="69"/>
      <c r="I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s="70" customFormat="1" ht="12.75">
      <c r="A149" s="63"/>
      <c r="B149" s="65"/>
      <c r="C149" s="8"/>
      <c r="D149" s="66"/>
      <c r="E149" s="8"/>
      <c r="F149" s="68"/>
      <c r="G149" s="69"/>
      <c r="I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s="70" customFormat="1" ht="12.75">
      <c r="A150" s="7"/>
      <c r="B150" s="7"/>
      <c r="C150" s="7"/>
      <c r="D150" s="7"/>
      <c r="E150" s="7"/>
      <c r="F150" s="7"/>
      <c r="G150" s="7"/>
      <c r="I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s="70" customFormat="1" ht="12.75">
      <c r="A151" s="7"/>
      <c r="B151" s="7"/>
      <c r="C151" s="7"/>
      <c r="D151" s="7"/>
      <c r="E151" s="7"/>
      <c r="F151" s="7"/>
      <c r="G151" s="7"/>
      <c r="I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s="70" customFormat="1" ht="12.75">
      <c r="A152" s="7"/>
      <c r="B152" s="7"/>
      <c r="C152" s="7"/>
      <c r="D152" s="7"/>
      <c r="E152" s="7"/>
      <c r="F152" s="7"/>
      <c r="G152" s="7"/>
      <c r="I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s="70" customFormat="1" ht="12.75">
      <c r="A153" s="7"/>
      <c r="B153" s="7"/>
      <c r="C153" s="7"/>
      <c r="D153" s="7"/>
      <c r="E153" s="7"/>
      <c r="F153" s="7"/>
      <c r="G153" s="7"/>
      <c r="I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s="70" customFormat="1" ht="12.75">
      <c r="A154" s="7"/>
      <c r="B154" s="7"/>
      <c r="C154" s="7"/>
      <c r="D154" s="7"/>
      <c r="E154" s="7"/>
      <c r="F154" s="7"/>
      <c r="G154" s="7"/>
      <c r="I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s="70" customFormat="1" ht="12.75">
      <c r="A155" s="7"/>
      <c r="B155" s="7"/>
      <c r="C155" s="7"/>
      <c r="D155" s="7"/>
      <c r="E155" s="7"/>
      <c r="F155" s="7"/>
      <c r="G155" s="7"/>
      <c r="I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s="70" customFormat="1" ht="12.75">
      <c r="A156" s="7"/>
      <c r="B156" s="7"/>
      <c r="C156" s="7"/>
      <c r="D156" s="7"/>
      <c r="E156" s="7"/>
      <c r="F156" s="7"/>
      <c r="G156" s="7"/>
      <c r="I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38" s="70" customFormat="1" ht="12.75">
      <c r="A157" s="7"/>
      <c r="B157" s="7"/>
      <c r="C157" s="7"/>
      <c r="D157" s="7"/>
      <c r="E157" s="7"/>
      <c r="F157" s="7"/>
      <c r="G157" s="7"/>
      <c r="I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spans="1:38" s="70" customFormat="1" ht="12.75">
      <c r="A158" s="7"/>
      <c r="B158" s="7"/>
      <c r="C158" s="7"/>
      <c r="D158" s="7"/>
      <c r="E158" s="7"/>
      <c r="F158" s="7"/>
      <c r="G158" s="7"/>
      <c r="I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spans="1:38" s="70" customFormat="1" ht="12.75">
      <c r="A159" s="7"/>
      <c r="B159" s="7"/>
      <c r="C159" s="7"/>
      <c r="D159" s="7"/>
      <c r="E159" s="7"/>
      <c r="F159" s="7"/>
      <c r="G159" s="7"/>
      <c r="I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spans="1:38" s="70" customFormat="1" ht="12.75">
      <c r="A160" s="7"/>
      <c r="B160" s="7"/>
      <c r="C160" s="7"/>
      <c r="D160" s="7"/>
      <c r="E160" s="7"/>
      <c r="F160" s="7"/>
      <c r="G160" s="7"/>
      <c r="I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spans="1:38" s="70" customFormat="1" ht="12.75">
      <c r="A161" s="7"/>
      <c r="B161" s="7"/>
      <c r="C161" s="7"/>
      <c r="D161" s="7"/>
      <c r="E161" s="7"/>
      <c r="F161" s="7"/>
      <c r="G161" s="7"/>
      <c r="I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spans="1:38" s="70" customFormat="1" ht="12.75">
      <c r="A162" s="7"/>
      <c r="B162" s="7"/>
      <c r="C162" s="7"/>
      <c r="D162" s="7"/>
      <c r="E162" s="7"/>
      <c r="F162" s="7"/>
      <c r="G162" s="7"/>
      <c r="I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spans="1:38" s="70" customFormat="1" ht="12.75">
      <c r="A163" s="7"/>
      <c r="B163" s="7"/>
      <c r="C163" s="7"/>
      <c r="D163" s="7"/>
      <c r="E163" s="7"/>
      <c r="F163" s="7"/>
      <c r="G163" s="7"/>
      <c r="I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spans="1:38" s="70" customFormat="1" ht="12.75">
      <c r="A164" s="7"/>
      <c r="B164" s="7"/>
      <c r="C164" s="7"/>
      <c r="D164" s="7"/>
      <c r="E164" s="7"/>
      <c r="F164" s="7"/>
      <c r="G164" s="7"/>
      <c r="I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spans="1:38" s="70" customFormat="1" ht="12.75">
      <c r="A165" s="7"/>
      <c r="B165" s="7"/>
      <c r="C165" s="7"/>
      <c r="D165" s="7"/>
      <c r="E165" s="7"/>
      <c r="F165" s="7"/>
      <c r="G165" s="7"/>
      <c r="I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spans="1:38" s="70" customFormat="1" ht="12.75">
      <c r="A166" s="7"/>
      <c r="B166" s="7"/>
      <c r="C166" s="7"/>
      <c r="D166" s="7"/>
      <c r="E166" s="7"/>
      <c r="F166" s="7"/>
      <c r="G166" s="7"/>
      <c r="I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spans="1:38" s="70" customFormat="1" ht="12.75">
      <c r="A167" s="7"/>
      <c r="B167" s="7"/>
      <c r="C167" s="7"/>
      <c r="D167" s="7"/>
      <c r="E167" s="7"/>
      <c r="F167" s="7"/>
      <c r="G167" s="7"/>
      <c r="I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s="70" customFormat="1" ht="12.75">
      <c r="A168" s="7"/>
      <c r="B168" s="7"/>
      <c r="C168" s="7"/>
      <c r="D168" s="7"/>
      <c r="E168" s="7"/>
      <c r="F168" s="7"/>
      <c r="G168" s="7"/>
      <c r="I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s="70" customFormat="1" ht="12.75">
      <c r="A169" s="7"/>
      <c r="B169" s="7"/>
      <c r="C169" s="7"/>
      <c r="D169" s="7"/>
      <c r="E169" s="7"/>
      <c r="F169" s="7"/>
      <c r="G169" s="7"/>
      <c r="I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s="70" customFormat="1" ht="12.75">
      <c r="A170" s="7"/>
      <c r="B170" s="7"/>
      <c r="C170" s="7"/>
      <c r="D170" s="7"/>
      <c r="E170" s="7"/>
      <c r="F170" s="7"/>
      <c r="G170" s="7"/>
      <c r="I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s="70" customFormat="1" ht="12.75">
      <c r="A171" s="7"/>
      <c r="B171" s="7"/>
      <c r="C171" s="7"/>
      <c r="D171" s="7"/>
      <c r="E171" s="7"/>
      <c r="F171" s="7"/>
      <c r="G171" s="7"/>
      <c r="I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s="70" customFormat="1" ht="12.75">
      <c r="A172" s="7"/>
      <c r="B172" s="7"/>
      <c r="C172" s="7"/>
      <c r="D172" s="7"/>
      <c r="E172" s="7"/>
      <c r="F172" s="7"/>
      <c r="G172" s="7"/>
      <c r="I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spans="1:38" s="70" customFormat="1" ht="12.75">
      <c r="A173" s="7"/>
      <c r="B173" s="7"/>
      <c r="C173" s="7"/>
      <c r="D173" s="7"/>
      <c r="E173" s="7"/>
      <c r="F173" s="7"/>
      <c r="G173" s="7"/>
      <c r="I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spans="1:38" s="70" customFormat="1" ht="12.75">
      <c r="A174" s="7"/>
      <c r="B174" s="7"/>
      <c r="C174" s="7"/>
      <c r="D174" s="7"/>
      <c r="E174" s="7"/>
      <c r="F174" s="7"/>
      <c r="G174" s="7"/>
      <c r="I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spans="1:38" s="70" customFormat="1" ht="12.75">
      <c r="A175" s="7"/>
      <c r="B175" s="7"/>
      <c r="C175" s="7"/>
      <c r="D175" s="7"/>
      <c r="E175" s="7"/>
      <c r="F175" s="7"/>
      <c r="G175" s="7"/>
      <c r="I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spans="1:38" s="70" customFormat="1" ht="12.75">
      <c r="A176" s="7"/>
      <c r="B176" s="7"/>
      <c r="C176" s="7"/>
      <c r="D176" s="7"/>
      <c r="E176" s="7"/>
      <c r="F176" s="7"/>
      <c r="G176" s="7"/>
      <c r="I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spans="1:38" s="70" customFormat="1" ht="12.75">
      <c r="A177" s="7"/>
      <c r="B177" s="7"/>
      <c r="C177" s="7"/>
      <c r="D177" s="7"/>
      <c r="E177" s="7"/>
      <c r="F177" s="7"/>
      <c r="G177" s="7"/>
      <c r="I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spans="1:38" s="70" customFormat="1" ht="12.75">
      <c r="A178" s="7"/>
      <c r="B178" s="7"/>
      <c r="C178" s="7"/>
      <c r="D178" s="7"/>
      <c r="E178" s="7"/>
      <c r="F178" s="7"/>
      <c r="G178" s="7"/>
      <c r="I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spans="1:38" s="70" customFormat="1" ht="12.75">
      <c r="A179" s="7"/>
      <c r="B179" s="7"/>
      <c r="C179" s="7"/>
      <c r="D179" s="7"/>
      <c r="E179" s="7"/>
      <c r="F179" s="7"/>
      <c r="G179" s="7"/>
      <c r="I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spans="1:38" s="70" customFormat="1" ht="12.75">
      <c r="A180" s="7"/>
      <c r="B180" s="7"/>
      <c r="C180" s="7"/>
      <c r="D180" s="7"/>
      <c r="E180" s="7"/>
      <c r="F180" s="7"/>
      <c r="G180" s="7"/>
      <c r="I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spans="1:38" s="70" customFormat="1" ht="12.75">
      <c r="A181" s="7"/>
      <c r="B181" s="7"/>
      <c r="C181" s="7"/>
      <c r="D181" s="7"/>
      <c r="E181" s="7"/>
      <c r="F181" s="7"/>
      <c r="G181" s="7"/>
      <c r="I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spans="1:38" s="70" customFormat="1" ht="12.75">
      <c r="A182" s="7"/>
      <c r="B182" s="7"/>
      <c r="C182" s="7"/>
      <c r="D182" s="7"/>
      <c r="E182" s="7"/>
      <c r="F182" s="7"/>
      <c r="G182" s="7"/>
      <c r="I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spans="1:38" s="70" customFormat="1" ht="12.75">
      <c r="A183" s="7"/>
      <c r="B183" s="7"/>
      <c r="C183" s="7"/>
      <c r="D183" s="7"/>
      <c r="E183" s="7"/>
      <c r="F183" s="7"/>
      <c r="G183" s="7"/>
      <c r="I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spans="1:38" s="70" customFormat="1" ht="12.75">
      <c r="A184" s="7"/>
      <c r="B184" s="7"/>
      <c r="C184" s="7"/>
      <c r="D184" s="7"/>
      <c r="E184" s="7"/>
      <c r="F184" s="7"/>
      <c r="G184" s="7"/>
      <c r="I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spans="1:38" s="70" customFormat="1" ht="12.75">
      <c r="A185" s="7"/>
      <c r="B185" s="7"/>
      <c r="C185" s="7"/>
      <c r="D185" s="7"/>
      <c r="E185" s="7"/>
      <c r="F185" s="7"/>
      <c r="G185" s="7"/>
      <c r="I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spans="1:38" s="70" customFormat="1" ht="12.75">
      <c r="A186" s="7"/>
      <c r="B186" s="7"/>
      <c r="C186" s="7"/>
      <c r="D186" s="7"/>
      <c r="E186" s="7"/>
      <c r="F186" s="7"/>
      <c r="G186" s="7"/>
      <c r="I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spans="1:38" s="70" customFormat="1" ht="12.75">
      <c r="A187" s="7"/>
      <c r="B187" s="7"/>
      <c r="C187" s="7"/>
      <c r="D187" s="7"/>
      <c r="E187" s="7"/>
      <c r="F187" s="7"/>
      <c r="G187" s="7"/>
      <c r="I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spans="1:38" s="70" customFormat="1" ht="12.75">
      <c r="A188" s="7"/>
      <c r="B188" s="7"/>
      <c r="C188" s="7"/>
      <c r="D188" s="7"/>
      <c r="E188" s="7"/>
      <c r="F188" s="7"/>
      <c r="G188" s="7"/>
      <c r="I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spans="1:38" s="70" customFormat="1" ht="12.75">
      <c r="A189" s="7"/>
      <c r="B189" s="7"/>
      <c r="C189" s="7"/>
      <c r="D189" s="7"/>
      <c r="E189" s="7"/>
      <c r="F189" s="7"/>
      <c r="G189" s="7"/>
      <c r="I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spans="1:38" s="70" customFormat="1" ht="12.75">
      <c r="A190" s="7"/>
      <c r="B190" s="7"/>
      <c r="C190" s="7"/>
      <c r="D190" s="7"/>
      <c r="E190" s="7"/>
      <c r="F190" s="7"/>
      <c r="G190" s="7"/>
      <c r="I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spans="1:38" s="70" customFormat="1" ht="12.75">
      <c r="A191" s="7"/>
      <c r="B191" s="7"/>
      <c r="C191" s="7"/>
      <c r="D191" s="7"/>
      <c r="E191" s="7"/>
      <c r="F191" s="7"/>
      <c r="G191" s="7"/>
      <c r="I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spans="1:38" s="70" customFormat="1" ht="12.75">
      <c r="A192" s="7"/>
      <c r="B192" s="7"/>
      <c r="C192" s="7"/>
      <c r="D192" s="7"/>
      <c r="E192" s="7"/>
      <c r="F192" s="7"/>
      <c r="G192" s="7"/>
      <c r="I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spans="1:38" s="70" customFormat="1" ht="12.75">
      <c r="A193" s="7"/>
      <c r="B193" s="7"/>
      <c r="C193" s="7"/>
      <c r="D193" s="7"/>
      <c r="E193" s="7"/>
      <c r="F193" s="7"/>
      <c r="G193" s="7"/>
      <c r="I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row>
    <row r="194" spans="1:38" s="70" customFormat="1" ht="12.75">
      <c r="A194" s="7"/>
      <c r="B194" s="7"/>
      <c r="C194" s="7"/>
      <c r="D194" s="7"/>
      <c r="E194" s="7"/>
      <c r="F194" s="7"/>
      <c r="G194" s="7"/>
      <c r="I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row>
    <row r="195" spans="1:38" s="70" customFormat="1" ht="12.75">
      <c r="A195" s="7"/>
      <c r="B195" s="7"/>
      <c r="C195" s="7"/>
      <c r="D195" s="7"/>
      <c r="E195" s="7"/>
      <c r="F195" s="7"/>
      <c r="G195" s="7"/>
      <c r="I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spans="1:38" s="70" customFormat="1" ht="12.75">
      <c r="A196" s="7"/>
      <c r="B196" s="7"/>
      <c r="C196" s="7"/>
      <c r="D196" s="7"/>
      <c r="E196" s="7"/>
      <c r="F196" s="7"/>
      <c r="G196" s="7"/>
      <c r="I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row>
    <row r="197" spans="1:38" s="70" customFormat="1" ht="12.75">
      <c r="A197" s="7"/>
      <c r="B197" s="7"/>
      <c r="C197" s="7"/>
      <c r="D197" s="7"/>
      <c r="E197" s="7"/>
      <c r="F197" s="7"/>
      <c r="G197" s="7"/>
      <c r="I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row>
    <row r="198" spans="1:38" s="70" customFormat="1" ht="12.75">
      <c r="A198" s="7"/>
      <c r="B198" s="7"/>
      <c r="C198" s="7"/>
      <c r="D198" s="7"/>
      <c r="E198" s="7"/>
      <c r="F198" s="7"/>
      <c r="G198" s="7"/>
      <c r="I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row>
    <row r="199" spans="1:38" s="70" customFormat="1" ht="12.75">
      <c r="A199" s="7"/>
      <c r="B199" s="7"/>
      <c r="C199" s="7"/>
      <c r="D199" s="7"/>
      <c r="E199" s="7"/>
      <c r="F199" s="7"/>
      <c r="G199" s="7"/>
      <c r="I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row>
  </sheetData>
  <sheetProtection password="C71F" sheet="1"/>
  <mergeCells count="4">
    <mergeCell ref="B1:C1"/>
    <mergeCell ref="B2:C2"/>
    <mergeCell ref="B3:C3"/>
    <mergeCell ref="B4:C4"/>
  </mergeCells>
  <printOptions/>
  <pageMargins left="0.5118110236220472" right="0.15748031496062992" top="0.8267716535433072" bottom="0.8267716535433072" header="0.31496062992125984" footer="0"/>
  <pageSetup firstPageNumber="16" useFirstPageNumber="1" horizontalDpi="600" verticalDpi="600" orientation="portrait" paperSize="9" scale="96" r:id="rId1"/>
  <headerFooter alignWithMargins="0">
    <oddFooter>&amp;L&amp;8Izdelal: Vesna Skerbinek&amp;C&amp;8&amp;P&amp;R&amp;8Datoteka:
&amp;F</oddFooter>
  </headerFooter>
</worksheet>
</file>

<file path=xl/worksheets/sheet11.xml><?xml version="1.0" encoding="utf-8"?>
<worksheet xmlns="http://schemas.openxmlformats.org/spreadsheetml/2006/main" xmlns:r="http://schemas.openxmlformats.org/officeDocument/2006/relationships">
  <dimension ref="A1:AL192"/>
  <sheetViews>
    <sheetView view="pageBreakPreview" zoomScaleSheetLayoutView="100" zoomScalePageLayoutView="0" workbookViewId="0" topLeftCell="A1">
      <selection activeCell="D13" sqref="D13"/>
    </sheetView>
  </sheetViews>
  <sheetFormatPr defaultColWidth="9.25390625" defaultRowHeight="12.75"/>
  <cols>
    <col min="1" max="1" width="5.75390625" style="63" bestFit="1" customWidth="1"/>
    <col min="2" max="2" width="28.50390625" style="65" customWidth="1"/>
    <col min="3" max="3" width="16.50390625" style="65" customWidth="1"/>
    <col min="4" max="4" width="20.50390625" style="66" customWidth="1"/>
    <col min="5" max="5" width="25.50390625" style="4" customWidth="1"/>
    <col min="6" max="6" width="3.50390625" style="68" hidden="1" customWidth="1"/>
    <col min="7" max="7" width="0.5" style="69" hidden="1" customWidth="1"/>
    <col min="8" max="8" width="11.50390625" style="70" customWidth="1"/>
    <col min="9" max="9" width="16.25390625" style="7" customWidth="1"/>
    <col min="10" max="10" width="16.50390625" style="70" customWidth="1"/>
    <col min="11" max="16384" width="9.25390625" style="7" customWidth="1"/>
  </cols>
  <sheetData>
    <row r="1" spans="1:5" ht="17.25">
      <c r="A1" s="149"/>
      <c r="B1" s="421" t="s">
        <v>216</v>
      </c>
      <c r="C1" s="422"/>
      <c r="E1" s="67"/>
    </row>
    <row r="2" spans="1:5" ht="73.5" customHeight="1">
      <c r="A2" s="149"/>
      <c r="B2" s="419" t="s">
        <v>217</v>
      </c>
      <c r="C2" s="420"/>
      <c r="D2" s="71"/>
      <c r="E2" s="71"/>
    </row>
    <row r="3" spans="1:5" ht="17.25">
      <c r="A3" s="149"/>
      <c r="B3" s="421" t="s">
        <v>143</v>
      </c>
      <c r="C3" s="422"/>
      <c r="E3" s="67"/>
    </row>
    <row r="4" spans="1:5" ht="36" customHeight="1">
      <c r="A4" s="149"/>
      <c r="B4" s="419" t="s">
        <v>88</v>
      </c>
      <c r="C4" s="420"/>
      <c r="E4" s="67"/>
    </row>
    <row r="5" spans="1:5" ht="18" thickBot="1">
      <c r="A5" s="149"/>
      <c r="B5" s="1"/>
      <c r="C5" s="2"/>
      <c r="D5" s="75"/>
      <c r="E5" s="67"/>
    </row>
    <row r="6" spans="1:5" ht="18" thickBot="1">
      <c r="A6" s="149"/>
      <c r="B6" s="429" t="s">
        <v>218</v>
      </c>
      <c r="C6" s="430"/>
      <c r="D6" s="78"/>
      <c r="E6" s="79"/>
    </row>
    <row r="7" spans="1:3" ht="12.75" customHeight="1">
      <c r="A7" s="149"/>
      <c r="B7" s="1"/>
      <c r="C7" s="2"/>
    </row>
    <row r="8" spans="1:3" ht="12.75">
      <c r="A8" s="149"/>
      <c r="B8" s="2"/>
      <c r="C8" s="2"/>
    </row>
    <row r="9" spans="1:22" ht="15">
      <c r="A9" s="189"/>
      <c r="B9" s="155" t="s">
        <v>146</v>
      </c>
      <c r="C9" s="157" t="s">
        <v>1</v>
      </c>
      <c r="D9" s="3" t="s">
        <v>82</v>
      </c>
      <c r="E9" s="3" t="s">
        <v>83</v>
      </c>
      <c r="F9" s="31"/>
      <c r="G9" s="31"/>
      <c r="H9" s="7"/>
      <c r="I9" s="31"/>
      <c r="J9" s="31"/>
      <c r="K9" s="31"/>
      <c r="L9" s="31"/>
      <c r="M9" s="31"/>
      <c r="N9" s="31"/>
      <c r="O9" s="31"/>
      <c r="P9" s="31"/>
      <c r="Q9" s="31"/>
      <c r="R9" s="31"/>
      <c r="S9" s="31"/>
      <c r="T9" s="31"/>
      <c r="U9" s="31"/>
      <c r="V9" s="31"/>
    </row>
    <row r="10" spans="1:22" ht="15">
      <c r="A10" s="189"/>
      <c r="B10" s="155"/>
      <c r="C10" s="25"/>
      <c r="D10" s="32"/>
      <c r="E10" s="32"/>
      <c r="F10" s="31"/>
      <c r="G10" s="31"/>
      <c r="H10" s="7"/>
      <c r="I10" s="31"/>
      <c r="J10" s="31"/>
      <c r="K10" s="31"/>
      <c r="L10" s="31"/>
      <c r="M10" s="31"/>
      <c r="N10" s="31"/>
      <c r="O10" s="31"/>
      <c r="P10" s="31"/>
      <c r="Q10" s="31"/>
      <c r="R10" s="31"/>
      <c r="S10" s="31"/>
      <c r="T10" s="31"/>
      <c r="U10" s="31"/>
      <c r="V10" s="31"/>
    </row>
    <row r="11" spans="1:22" ht="13.5">
      <c r="A11" s="174" t="s">
        <v>30</v>
      </c>
      <c r="B11" s="133" t="s">
        <v>149</v>
      </c>
      <c r="C11" s="23"/>
      <c r="D11" s="32"/>
      <c r="E11" s="18"/>
      <c r="F11" s="31"/>
      <c r="G11" s="103"/>
      <c r="H11" s="7"/>
      <c r="I11" s="31"/>
      <c r="J11" s="31"/>
      <c r="K11" s="31"/>
      <c r="L11" s="31"/>
      <c r="M11" s="31"/>
      <c r="N11" s="31"/>
      <c r="O11" s="31"/>
      <c r="P11" s="31"/>
      <c r="Q11" s="31"/>
      <c r="R11" s="31"/>
      <c r="S11" s="31"/>
      <c r="T11" s="31"/>
      <c r="U11" s="31"/>
      <c r="V11" s="31"/>
    </row>
    <row r="12" spans="1:22" ht="12.75">
      <c r="A12" s="10"/>
      <c r="B12" s="30"/>
      <c r="C12" s="23"/>
      <c r="D12" s="32"/>
      <c r="E12" s="18"/>
      <c r="F12" s="31"/>
      <c r="G12" s="103"/>
      <c r="H12" s="7"/>
      <c r="I12" s="31"/>
      <c r="J12" s="31"/>
      <c r="K12" s="31"/>
      <c r="L12" s="31"/>
      <c r="M12" s="31"/>
      <c r="N12" s="31"/>
      <c r="O12" s="31"/>
      <c r="P12" s="31"/>
      <c r="Q12" s="31"/>
      <c r="R12" s="31"/>
      <c r="S12" s="31"/>
      <c r="T12" s="31"/>
      <c r="U12" s="31"/>
      <c r="V12" s="31"/>
    </row>
    <row r="13" spans="1:22" ht="184.5">
      <c r="A13" s="10" t="s">
        <v>32</v>
      </c>
      <c r="B13" s="34" t="s">
        <v>192</v>
      </c>
      <c r="C13" s="23"/>
      <c r="D13" s="32"/>
      <c r="E13" s="18"/>
      <c r="F13" s="31"/>
      <c r="G13" s="103"/>
      <c r="H13" s="7"/>
      <c r="I13" s="31"/>
      <c r="J13" s="31"/>
      <c r="K13" s="31"/>
      <c r="L13" s="31"/>
      <c r="M13" s="31"/>
      <c r="N13" s="31"/>
      <c r="O13" s="31"/>
      <c r="P13" s="31"/>
      <c r="Q13" s="31"/>
      <c r="R13" s="31"/>
      <c r="S13" s="31"/>
      <c r="T13" s="31"/>
      <c r="U13" s="31"/>
      <c r="V13" s="31"/>
    </row>
    <row r="14" spans="1:22" ht="12.75">
      <c r="A14" s="10"/>
      <c r="B14" s="30"/>
      <c r="C14" s="23"/>
      <c r="D14" s="32"/>
      <c r="E14" s="18"/>
      <c r="F14" s="31"/>
      <c r="G14" s="103"/>
      <c r="H14" s="7"/>
      <c r="I14" s="31"/>
      <c r="J14" s="31"/>
      <c r="K14" s="31"/>
      <c r="L14" s="31"/>
      <c r="M14" s="31"/>
      <c r="N14" s="31"/>
      <c r="O14" s="31"/>
      <c r="P14" s="31"/>
      <c r="Q14" s="31"/>
      <c r="R14" s="31"/>
      <c r="S14" s="31"/>
      <c r="T14" s="31"/>
      <c r="U14" s="31"/>
      <c r="V14" s="31"/>
    </row>
    <row r="15" spans="1:22" ht="52.5">
      <c r="A15" s="10" t="s">
        <v>19</v>
      </c>
      <c r="B15" s="217" t="s">
        <v>193</v>
      </c>
      <c r="C15" s="202"/>
      <c r="D15" s="18"/>
      <c r="E15" s="143"/>
      <c r="F15" s="31"/>
      <c r="G15" s="103"/>
      <c r="H15" s="7"/>
      <c r="I15" s="31"/>
      <c r="J15" s="31"/>
      <c r="K15" s="31"/>
      <c r="L15" s="31"/>
      <c r="M15" s="31"/>
      <c r="N15" s="31"/>
      <c r="O15" s="31"/>
      <c r="P15" s="31"/>
      <c r="Q15" s="31"/>
      <c r="R15" s="31"/>
      <c r="S15" s="31"/>
      <c r="T15" s="31"/>
      <c r="U15" s="31"/>
      <c r="V15" s="31"/>
    </row>
    <row r="16" spans="1:22" ht="12.75">
      <c r="A16" s="10"/>
      <c r="B16" s="204" t="s">
        <v>23</v>
      </c>
      <c r="C16" s="26">
        <v>424</v>
      </c>
      <c r="D16" s="36"/>
      <c r="E16" s="147">
        <f>PRODUCT(C16*D16)</f>
        <v>0</v>
      </c>
      <c r="F16" s="31"/>
      <c r="G16" s="103"/>
      <c r="H16" s="7"/>
      <c r="I16" s="31"/>
      <c r="J16" s="31"/>
      <c r="K16" s="31"/>
      <c r="L16" s="31"/>
      <c r="M16" s="31"/>
      <c r="N16" s="31"/>
      <c r="O16" s="31"/>
      <c r="P16" s="31"/>
      <c r="Q16" s="31"/>
      <c r="R16" s="31"/>
      <c r="S16" s="31"/>
      <c r="T16" s="31"/>
      <c r="U16" s="31"/>
      <c r="V16" s="31"/>
    </row>
    <row r="17" spans="1:22" ht="12.75">
      <c r="A17" s="181"/>
      <c r="B17" s="218"/>
      <c r="C17" s="24"/>
      <c r="D17" s="18"/>
      <c r="E17" s="143"/>
      <c r="F17" s="31"/>
      <c r="G17" s="103"/>
      <c r="H17" s="7"/>
      <c r="I17" s="31"/>
      <c r="J17" s="31"/>
      <c r="K17" s="31"/>
      <c r="L17" s="31"/>
      <c r="M17" s="31"/>
      <c r="N17" s="31"/>
      <c r="O17" s="31"/>
      <c r="P17" s="31"/>
      <c r="Q17" s="31"/>
      <c r="R17" s="31"/>
      <c r="S17" s="31"/>
      <c r="T17" s="31"/>
      <c r="U17" s="31"/>
      <c r="V17" s="31"/>
    </row>
    <row r="18" spans="1:22" ht="12.75">
      <c r="A18" s="10"/>
      <c r="B18" s="179" t="s">
        <v>331</v>
      </c>
      <c r="C18" s="178"/>
      <c r="D18" s="166"/>
      <c r="E18" s="167">
        <f>SUM(E16:E17)</f>
        <v>0</v>
      </c>
      <c r="F18" s="162"/>
      <c r="G18" s="168"/>
      <c r="H18" s="7"/>
      <c r="I18" s="31"/>
      <c r="J18" s="31"/>
      <c r="K18" s="31"/>
      <c r="L18" s="31"/>
      <c r="M18" s="31"/>
      <c r="N18" s="31"/>
      <c r="O18" s="31"/>
      <c r="P18" s="31"/>
      <c r="Q18" s="31"/>
      <c r="R18" s="31"/>
      <c r="S18" s="31"/>
      <c r="T18" s="31"/>
      <c r="U18" s="31"/>
      <c r="V18" s="31"/>
    </row>
    <row r="19" spans="1:22" ht="12.75">
      <c r="A19" s="10"/>
      <c r="B19" s="179"/>
      <c r="C19" s="180"/>
      <c r="D19" s="162"/>
      <c r="E19" s="168"/>
      <c r="F19" s="162"/>
      <c r="G19" s="168"/>
      <c r="H19" s="7"/>
      <c r="I19" s="31"/>
      <c r="J19" s="31"/>
      <c r="K19" s="31"/>
      <c r="L19" s="31"/>
      <c r="M19" s="31"/>
      <c r="N19" s="31"/>
      <c r="O19" s="31"/>
      <c r="P19" s="31"/>
      <c r="Q19" s="31"/>
      <c r="R19" s="31"/>
      <c r="S19" s="31"/>
      <c r="T19" s="31"/>
      <c r="U19" s="31"/>
      <c r="V19" s="31"/>
    </row>
    <row r="20" spans="1:22" ht="12.75">
      <c r="A20" s="10"/>
      <c r="B20" s="179"/>
      <c r="C20" s="180"/>
      <c r="D20" s="162"/>
      <c r="E20" s="168"/>
      <c r="F20" s="162"/>
      <c r="G20" s="168"/>
      <c r="H20" s="7"/>
      <c r="I20" s="31"/>
      <c r="J20" s="31"/>
      <c r="K20" s="31"/>
      <c r="L20" s="31"/>
      <c r="M20" s="31"/>
      <c r="N20" s="31"/>
      <c r="O20" s="31"/>
      <c r="P20" s="31"/>
      <c r="Q20" s="31"/>
      <c r="R20" s="31"/>
      <c r="S20" s="31"/>
      <c r="T20" s="31"/>
      <c r="U20" s="31"/>
      <c r="V20" s="31"/>
    </row>
    <row r="21" spans="1:22" ht="12.75">
      <c r="A21" s="10"/>
      <c r="B21" s="179"/>
      <c r="C21" s="180"/>
      <c r="D21" s="162"/>
      <c r="E21" s="168"/>
      <c r="F21" s="162"/>
      <c r="G21" s="168"/>
      <c r="H21" s="7"/>
      <c r="I21" s="31"/>
      <c r="J21" s="31"/>
      <c r="K21" s="31"/>
      <c r="L21" s="31"/>
      <c r="M21" s="31"/>
      <c r="N21" s="31"/>
      <c r="O21" s="31"/>
      <c r="P21" s="31"/>
      <c r="Q21" s="31"/>
      <c r="R21" s="31"/>
      <c r="S21" s="31"/>
      <c r="T21" s="31"/>
      <c r="U21" s="31"/>
      <c r="V21" s="31"/>
    </row>
    <row r="22" spans="2:5" ht="12.75">
      <c r="B22" s="7"/>
      <c r="C22" s="7"/>
      <c r="D22" s="7"/>
      <c r="E22" s="7"/>
    </row>
    <row r="23" spans="2:5" ht="12.75">
      <c r="B23" s="7"/>
      <c r="C23" s="7"/>
      <c r="D23" s="7"/>
      <c r="E23" s="7"/>
    </row>
    <row r="24" spans="2:5" ht="12.75">
      <c r="B24" s="7"/>
      <c r="C24" s="7"/>
      <c r="D24" s="7"/>
      <c r="E24" s="7"/>
    </row>
    <row r="25" spans="2:5" ht="12.75">
      <c r="B25" s="7"/>
      <c r="C25" s="7"/>
      <c r="D25" s="7"/>
      <c r="E25" s="7"/>
    </row>
    <row r="26" spans="1:38" s="68" customFormat="1" ht="12.75">
      <c r="A26" s="63"/>
      <c r="B26" s="7"/>
      <c r="C26" s="7"/>
      <c r="D26" s="7"/>
      <c r="E26" s="7"/>
      <c r="G26" s="69"/>
      <c r="H26" s="70"/>
      <c r="I26" s="7"/>
      <c r="J26" s="70"/>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8" s="68" customFormat="1" ht="12.75">
      <c r="A27" s="63"/>
      <c r="B27" s="7"/>
      <c r="C27" s="7"/>
      <c r="D27" s="7"/>
      <c r="E27" s="7"/>
      <c r="G27" s="69"/>
      <c r="H27" s="70"/>
      <c r="I27" s="7"/>
      <c r="J27" s="70"/>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s="68" customFormat="1" ht="12.75">
      <c r="A28" s="63"/>
      <c r="B28" s="7"/>
      <c r="C28" s="7"/>
      <c r="D28" s="7"/>
      <c r="E28" s="7"/>
      <c r="G28" s="69"/>
      <c r="H28" s="70"/>
      <c r="I28" s="7"/>
      <c r="J28" s="70"/>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68" customFormat="1" ht="12.75">
      <c r="A29" s="63"/>
      <c r="B29" s="7"/>
      <c r="C29" s="7"/>
      <c r="D29" s="7"/>
      <c r="E29" s="7"/>
      <c r="G29" s="69"/>
      <c r="H29" s="70"/>
      <c r="I29" s="7"/>
      <c r="J29" s="70"/>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spans="1:38" s="68" customFormat="1" ht="12.75">
      <c r="A30" s="63"/>
      <c r="B30" s="7"/>
      <c r="C30" s="7"/>
      <c r="D30" s="7"/>
      <c r="E30" s="7"/>
      <c r="G30" s="69"/>
      <c r="H30" s="70"/>
      <c r="I30" s="7"/>
      <c r="J30" s="70"/>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38" s="68" customFormat="1" ht="12.75">
      <c r="A31" s="63"/>
      <c r="B31" s="7"/>
      <c r="C31" s="7"/>
      <c r="D31" s="7"/>
      <c r="E31" s="7"/>
      <c r="G31" s="69"/>
      <c r="H31" s="70"/>
      <c r="I31" s="7"/>
      <c r="J31" s="70"/>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s="68" customFormat="1" ht="12.75">
      <c r="A32" s="63"/>
      <c r="B32" s="7"/>
      <c r="C32" s="7"/>
      <c r="D32" s="7"/>
      <c r="E32" s="7"/>
      <c r="G32" s="69"/>
      <c r="H32" s="70"/>
      <c r="I32" s="7"/>
      <c r="J32" s="70"/>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s="68" customFormat="1" ht="12.75">
      <c r="A33" s="63"/>
      <c r="B33" s="7"/>
      <c r="C33" s="7"/>
      <c r="D33" s="7"/>
      <c r="E33" s="7"/>
      <c r="G33" s="69"/>
      <c r="H33" s="70"/>
      <c r="I33" s="7"/>
      <c r="J33" s="70"/>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s="68" customFormat="1" ht="12.75">
      <c r="A34" s="63"/>
      <c r="B34" s="7"/>
      <c r="C34" s="7"/>
      <c r="D34" s="7"/>
      <c r="E34" s="7"/>
      <c r="G34" s="69"/>
      <c r="H34" s="70"/>
      <c r="I34" s="7"/>
      <c r="J34" s="70"/>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s="68" customFormat="1" ht="12.75">
      <c r="A35" s="63"/>
      <c r="B35" s="7"/>
      <c r="C35" s="7"/>
      <c r="D35" s="7"/>
      <c r="E35" s="7"/>
      <c r="G35" s="69"/>
      <c r="H35" s="70"/>
      <c r="I35" s="7"/>
      <c r="J35" s="70"/>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s="68" customFormat="1" ht="12.75">
      <c r="A36" s="63"/>
      <c r="B36" s="7"/>
      <c r="C36" s="7"/>
      <c r="D36" s="7"/>
      <c r="E36" s="7"/>
      <c r="G36" s="69"/>
      <c r="H36" s="70"/>
      <c r="I36" s="7"/>
      <c r="J36" s="70"/>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68" customFormat="1" ht="12.75">
      <c r="A37" s="63"/>
      <c r="B37" s="65"/>
      <c r="C37" s="8"/>
      <c r="D37" s="66"/>
      <c r="E37" s="8"/>
      <c r="G37" s="69"/>
      <c r="H37" s="70"/>
      <c r="I37" s="7"/>
      <c r="J37" s="70"/>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s="68" customFormat="1" ht="12.75">
      <c r="A38" s="63"/>
      <c r="B38" s="65"/>
      <c r="C38" s="8"/>
      <c r="D38" s="66"/>
      <c r="E38" s="8"/>
      <c r="G38" s="69"/>
      <c r="H38" s="70"/>
      <c r="I38" s="7"/>
      <c r="J38" s="70"/>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s="68" customFormat="1" ht="12.75">
      <c r="A39" s="63"/>
      <c r="B39" s="65"/>
      <c r="C39" s="8"/>
      <c r="D39" s="66"/>
      <c r="E39" s="8"/>
      <c r="G39" s="69"/>
      <c r="H39" s="70"/>
      <c r="I39" s="7"/>
      <c r="J39" s="70"/>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s="68" customFormat="1" ht="12.75">
      <c r="A40" s="63"/>
      <c r="B40" s="65"/>
      <c r="C40" s="8"/>
      <c r="D40" s="66"/>
      <c r="E40" s="8"/>
      <c r="G40" s="69"/>
      <c r="H40" s="70"/>
      <c r="I40" s="7"/>
      <c r="J40" s="70"/>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s="68" customFormat="1" ht="12.75">
      <c r="A41" s="63"/>
      <c r="B41" s="65"/>
      <c r="C41" s="8"/>
      <c r="D41" s="66"/>
      <c r="E41" s="8"/>
      <c r="G41" s="69"/>
      <c r="H41" s="70"/>
      <c r="I41" s="7"/>
      <c r="J41" s="70"/>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s="68" customFormat="1" ht="12.75">
      <c r="A42" s="63"/>
      <c r="B42" s="65"/>
      <c r="C42" s="8"/>
      <c r="D42" s="66"/>
      <c r="E42" s="8"/>
      <c r="G42" s="69"/>
      <c r="H42" s="70"/>
      <c r="I42" s="7"/>
      <c r="J42" s="70"/>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s="68" customFormat="1" ht="12.75">
      <c r="A43" s="63"/>
      <c r="B43" s="65"/>
      <c r="C43" s="8"/>
      <c r="D43" s="66"/>
      <c r="E43" s="8"/>
      <c r="G43" s="69"/>
      <c r="H43" s="70"/>
      <c r="I43" s="7"/>
      <c r="J43" s="70"/>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s="68" customFormat="1" ht="12.75">
      <c r="A44" s="63"/>
      <c r="B44" s="65"/>
      <c r="C44" s="8"/>
      <c r="D44" s="66"/>
      <c r="E44" s="8"/>
      <c r="G44" s="69"/>
      <c r="H44" s="70"/>
      <c r="I44" s="7"/>
      <c r="J44" s="70"/>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s="68" customFormat="1" ht="12.75">
      <c r="A45" s="63"/>
      <c r="B45" s="65"/>
      <c r="C45" s="8"/>
      <c r="D45" s="66"/>
      <c r="E45" s="8"/>
      <c r="G45" s="69"/>
      <c r="H45" s="70"/>
      <c r="I45" s="7"/>
      <c r="J45" s="70"/>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s="68" customFormat="1" ht="12.75">
      <c r="A46" s="63"/>
      <c r="B46" s="65"/>
      <c r="C46" s="8"/>
      <c r="D46" s="66"/>
      <c r="E46" s="8"/>
      <c r="G46" s="69"/>
      <c r="H46" s="70"/>
      <c r="I46" s="7"/>
      <c r="J46" s="70"/>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s="68" customFormat="1" ht="12.75">
      <c r="A47" s="63"/>
      <c r="B47" s="65"/>
      <c r="C47" s="8"/>
      <c r="D47" s="66"/>
      <c r="E47" s="8"/>
      <c r="G47" s="69"/>
      <c r="H47" s="70"/>
      <c r="I47" s="7"/>
      <c r="J47" s="70"/>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s="68" customFormat="1" ht="12.75">
      <c r="A48" s="63"/>
      <c r="B48" s="65"/>
      <c r="C48" s="8"/>
      <c r="D48" s="66"/>
      <c r="E48" s="8"/>
      <c r="G48" s="69"/>
      <c r="H48" s="70"/>
      <c r="I48" s="7"/>
      <c r="J48" s="70"/>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s="68" customFormat="1" ht="12.75">
      <c r="A49" s="63"/>
      <c r="B49" s="65"/>
      <c r="C49" s="8"/>
      <c r="D49" s="66"/>
      <c r="E49" s="8"/>
      <c r="G49" s="69"/>
      <c r="H49" s="70"/>
      <c r="I49" s="7"/>
      <c r="J49" s="70"/>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s="68" customFormat="1" ht="12.75">
      <c r="A50" s="63"/>
      <c r="B50" s="65"/>
      <c r="C50" s="8"/>
      <c r="D50" s="66"/>
      <c r="E50" s="8"/>
      <c r="G50" s="69"/>
      <c r="H50" s="70"/>
      <c r="I50" s="7"/>
      <c r="J50" s="70"/>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s="68" customFormat="1" ht="12.75">
      <c r="A51" s="63"/>
      <c r="B51" s="65"/>
      <c r="C51" s="8"/>
      <c r="D51" s="66"/>
      <c r="E51" s="8"/>
      <c r="G51" s="69"/>
      <c r="H51" s="70"/>
      <c r="I51" s="7"/>
      <c r="J51" s="70"/>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s="68" customFormat="1" ht="12.75">
      <c r="A52" s="63"/>
      <c r="B52" s="65"/>
      <c r="C52" s="8"/>
      <c r="D52" s="66"/>
      <c r="E52" s="8"/>
      <c r="G52" s="69"/>
      <c r="H52" s="70"/>
      <c r="I52" s="7"/>
      <c r="J52" s="70"/>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s="68" customFormat="1" ht="12.75">
      <c r="A53" s="63"/>
      <c r="B53" s="65"/>
      <c r="C53" s="8"/>
      <c r="D53" s="66"/>
      <c r="E53" s="8"/>
      <c r="G53" s="69"/>
      <c r="H53" s="70"/>
      <c r="I53" s="7"/>
      <c r="J53" s="70"/>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s="68" customFormat="1" ht="12.75">
      <c r="A54" s="63"/>
      <c r="B54" s="65"/>
      <c r="C54" s="8"/>
      <c r="D54" s="66"/>
      <c r="E54" s="8"/>
      <c r="G54" s="69"/>
      <c r="H54" s="70"/>
      <c r="I54" s="7"/>
      <c r="J54" s="70"/>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s="68" customFormat="1" ht="12.75">
      <c r="A55" s="63"/>
      <c r="B55" s="65"/>
      <c r="C55" s="8"/>
      <c r="D55" s="66"/>
      <c r="E55" s="8"/>
      <c r="G55" s="69"/>
      <c r="H55" s="70"/>
      <c r="I55" s="7"/>
      <c r="J55" s="70"/>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s="68" customFormat="1" ht="12.75">
      <c r="A56" s="63"/>
      <c r="B56" s="65"/>
      <c r="C56" s="8"/>
      <c r="D56" s="66"/>
      <c r="E56" s="8"/>
      <c r="G56" s="69"/>
      <c r="H56" s="70"/>
      <c r="I56" s="7"/>
      <c r="J56" s="70"/>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s="68" customFormat="1" ht="12.75">
      <c r="A57" s="63"/>
      <c r="B57" s="65"/>
      <c r="C57" s="8"/>
      <c r="D57" s="66"/>
      <c r="E57" s="8"/>
      <c r="G57" s="69"/>
      <c r="H57" s="70"/>
      <c r="I57" s="7"/>
      <c r="J57" s="70"/>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s="68" customFormat="1" ht="12.75">
      <c r="A58" s="63"/>
      <c r="B58" s="65"/>
      <c r="C58" s="8"/>
      <c r="D58" s="66"/>
      <c r="E58" s="8"/>
      <c r="G58" s="69"/>
      <c r="H58" s="70"/>
      <c r="I58" s="7"/>
      <c r="J58" s="70"/>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s="68" customFormat="1" ht="12.75">
      <c r="A59" s="63"/>
      <c r="B59" s="65"/>
      <c r="C59" s="8"/>
      <c r="D59" s="66"/>
      <c r="E59" s="8"/>
      <c r="G59" s="69"/>
      <c r="H59" s="70"/>
      <c r="I59" s="7"/>
      <c r="J59" s="70"/>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s="68" customFormat="1" ht="12.75">
      <c r="A60" s="63"/>
      <c r="B60" s="65"/>
      <c r="C60" s="8"/>
      <c r="D60" s="66"/>
      <c r="E60" s="8"/>
      <c r="G60" s="69"/>
      <c r="H60" s="70"/>
      <c r="I60" s="7"/>
      <c r="J60" s="70"/>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s="68" customFormat="1" ht="12.75">
      <c r="A61" s="63"/>
      <c r="B61" s="65"/>
      <c r="C61" s="8"/>
      <c r="D61" s="66"/>
      <c r="E61" s="8"/>
      <c r="G61" s="69"/>
      <c r="H61" s="70"/>
      <c r="I61" s="7"/>
      <c r="J61" s="70"/>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s="68" customFormat="1" ht="12.75">
      <c r="A62" s="63"/>
      <c r="B62" s="65"/>
      <c r="C62" s="8"/>
      <c r="D62" s="66"/>
      <c r="E62" s="8"/>
      <c r="G62" s="69"/>
      <c r="H62" s="70"/>
      <c r="I62" s="7"/>
      <c r="J62" s="70"/>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s="68" customFormat="1" ht="12.75">
      <c r="A63" s="63"/>
      <c r="B63" s="65"/>
      <c r="C63" s="8"/>
      <c r="D63" s="66"/>
      <c r="E63" s="8"/>
      <c r="G63" s="69"/>
      <c r="H63" s="70"/>
      <c r="I63" s="7"/>
      <c r="J63" s="70"/>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s="68" customFormat="1" ht="12.75">
      <c r="A64" s="63"/>
      <c r="B64" s="65"/>
      <c r="C64" s="8"/>
      <c r="D64" s="66"/>
      <c r="E64" s="8"/>
      <c r="G64" s="69"/>
      <c r="H64" s="70"/>
      <c r="I64" s="7"/>
      <c r="J64" s="70"/>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s="68" customFormat="1" ht="12.75">
      <c r="A65" s="63"/>
      <c r="B65" s="65"/>
      <c r="C65" s="8"/>
      <c r="D65" s="66"/>
      <c r="E65" s="8"/>
      <c r="G65" s="69"/>
      <c r="H65" s="70"/>
      <c r="I65" s="7"/>
      <c r="J65" s="70"/>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s="68" customFormat="1" ht="12.75">
      <c r="A66" s="63"/>
      <c r="B66" s="65"/>
      <c r="C66" s="8"/>
      <c r="D66" s="66"/>
      <c r="E66" s="8"/>
      <c r="G66" s="69"/>
      <c r="H66" s="70"/>
      <c r="I66" s="7"/>
      <c r="J66" s="70"/>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s="68" customFormat="1" ht="12.75">
      <c r="A67" s="63"/>
      <c r="B67" s="65"/>
      <c r="C67" s="8"/>
      <c r="D67" s="66"/>
      <c r="E67" s="8"/>
      <c r="G67" s="69"/>
      <c r="H67" s="70"/>
      <c r="I67" s="7"/>
      <c r="J67" s="70"/>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38" s="68" customFormat="1" ht="12.75">
      <c r="A68" s="63"/>
      <c r="B68" s="65"/>
      <c r="C68" s="8"/>
      <c r="D68" s="66"/>
      <c r="E68" s="8"/>
      <c r="G68" s="69"/>
      <c r="H68" s="70"/>
      <c r="I68" s="7"/>
      <c r="J68" s="70"/>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spans="1:38" s="68" customFormat="1" ht="12.75">
      <c r="A69" s="63"/>
      <c r="B69" s="65"/>
      <c r="C69" s="8"/>
      <c r="D69" s="66"/>
      <c r="E69" s="8"/>
      <c r="G69" s="69"/>
      <c r="H69" s="70"/>
      <c r="I69" s="7"/>
      <c r="J69" s="70"/>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s="68" customFormat="1" ht="12.75">
      <c r="A70" s="63"/>
      <c r="B70" s="65"/>
      <c r="C70" s="8"/>
      <c r="D70" s="66"/>
      <c r="E70" s="8"/>
      <c r="G70" s="69"/>
      <c r="H70" s="70"/>
      <c r="I70" s="7"/>
      <c r="J70" s="70"/>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s="68" customFormat="1" ht="12.75">
      <c r="A71" s="63"/>
      <c r="B71" s="65"/>
      <c r="C71" s="8"/>
      <c r="D71" s="66"/>
      <c r="E71" s="8"/>
      <c r="G71" s="69"/>
      <c r="H71" s="70"/>
      <c r="I71" s="7"/>
      <c r="J71" s="70"/>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spans="1:38" s="68" customFormat="1" ht="12.75">
      <c r="A72" s="63"/>
      <c r="B72" s="65"/>
      <c r="C72" s="8"/>
      <c r="D72" s="66"/>
      <c r="E72" s="8"/>
      <c r="G72" s="69"/>
      <c r="H72" s="70"/>
      <c r="I72" s="7"/>
      <c r="J72" s="70"/>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spans="1:38" s="68" customFormat="1" ht="12.75">
      <c r="A73" s="63"/>
      <c r="B73" s="65"/>
      <c r="C73" s="8"/>
      <c r="D73" s="66"/>
      <c r="E73" s="8"/>
      <c r="G73" s="69"/>
      <c r="H73" s="70"/>
      <c r="I73" s="7"/>
      <c r="J73" s="70"/>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spans="1:38" s="68" customFormat="1" ht="12.75">
      <c r="A74" s="63"/>
      <c r="B74" s="65"/>
      <c r="C74" s="8"/>
      <c r="D74" s="66"/>
      <c r="E74" s="8"/>
      <c r="G74" s="69"/>
      <c r="H74" s="70"/>
      <c r="I74" s="7"/>
      <c r="J74" s="70"/>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spans="1:38" s="68" customFormat="1" ht="12.75">
      <c r="A75" s="63"/>
      <c r="B75" s="65"/>
      <c r="C75" s="8"/>
      <c r="D75" s="66"/>
      <c r="E75" s="8"/>
      <c r="G75" s="69"/>
      <c r="H75" s="70"/>
      <c r="I75" s="7"/>
      <c r="J75" s="70"/>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spans="1:38" s="68" customFormat="1" ht="12.75">
      <c r="A76" s="63"/>
      <c r="B76" s="65"/>
      <c r="C76" s="8"/>
      <c r="D76" s="66"/>
      <c r="E76" s="8"/>
      <c r="G76" s="69"/>
      <c r="H76" s="70"/>
      <c r="I76" s="7"/>
      <c r="J76" s="70"/>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spans="1:38" s="68" customFormat="1" ht="12.75">
      <c r="A77" s="63"/>
      <c r="B77" s="65"/>
      <c r="C77" s="8"/>
      <c r="D77" s="66"/>
      <c r="E77" s="8"/>
      <c r="G77" s="69"/>
      <c r="H77" s="70"/>
      <c r="I77" s="7"/>
      <c r="J77" s="70"/>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spans="1:38" s="68" customFormat="1" ht="12.75">
      <c r="A78" s="63"/>
      <c r="B78" s="65"/>
      <c r="C78" s="8"/>
      <c r="D78" s="66"/>
      <c r="E78" s="8"/>
      <c r="G78" s="69"/>
      <c r="H78" s="70"/>
      <c r="I78" s="7"/>
      <c r="J78" s="70"/>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spans="1:38" s="68" customFormat="1" ht="12.75">
      <c r="A79" s="63"/>
      <c r="B79" s="65"/>
      <c r="C79" s="8"/>
      <c r="D79" s="66"/>
      <c r="E79" s="8"/>
      <c r="G79" s="69"/>
      <c r="H79" s="70"/>
      <c r="I79" s="7"/>
      <c r="J79" s="70"/>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spans="1:38" s="68" customFormat="1" ht="12.75">
      <c r="A80" s="63"/>
      <c r="B80" s="65"/>
      <c r="C80" s="8"/>
      <c r="D80" s="66"/>
      <c r="E80" s="8"/>
      <c r="G80" s="69"/>
      <c r="H80" s="70"/>
      <c r="I80" s="7"/>
      <c r="J80" s="70"/>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spans="1:38" s="68" customFormat="1" ht="12.75">
      <c r="A81" s="63"/>
      <c r="B81" s="65"/>
      <c r="C81" s="8"/>
      <c r="D81" s="66"/>
      <c r="E81" s="8"/>
      <c r="G81" s="69"/>
      <c r="H81" s="70"/>
      <c r="I81" s="7"/>
      <c r="J81" s="70"/>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spans="1:38" s="68" customFormat="1" ht="12.75">
      <c r="A82" s="63"/>
      <c r="B82" s="65"/>
      <c r="C82" s="8"/>
      <c r="D82" s="66"/>
      <c r="E82" s="8"/>
      <c r="G82" s="69"/>
      <c r="H82" s="70"/>
      <c r="I82" s="7"/>
      <c r="J82" s="70"/>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spans="1:38" s="68" customFormat="1" ht="12.75">
      <c r="A83" s="63"/>
      <c r="B83" s="65"/>
      <c r="C83" s="8"/>
      <c r="D83" s="66"/>
      <c r="E83" s="8"/>
      <c r="G83" s="69"/>
      <c r="H83" s="70"/>
      <c r="I83" s="7"/>
      <c r="J83" s="70"/>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spans="1:38" s="68" customFormat="1" ht="12.75">
      <c r="A84" s="63"/>
      <c r="B84" s="65"/>
      <c r="C84" s="8"/>
      <c r="D84" s="66"/>
      <c r="E84" s="8"/>
      <c r="G84" s="69"/>
      <c r="H84" s="70"/>
      <c r="I84" s="7"/>
      <c r="J84" s="70"/>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spans="1:38" s="68" customFormat="1" ht="12.75">
      <c r="A85" s="63"/>
      <c r="B85" s="65"/>
      <c r="C85" s="8"/>
      <c r="D85" s="66"/>
      <c r="E85" s="8"/>
      <c r="G85" s="69"/>
      <c r="H85" s="70"/>
      <c r="I85" s="7"/>
      <c r="J85" s="70"/>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spans="1:38" s="68" customFormat="1" ht="12.75">
      <c r="A86" s="63"/>
      <c r="B86" s="65"/>
      <c r="C86" s="8"/>
      <c r="D86" s="66"/>
      <c r="E86" s="8"/>
      <c r="G86" s="69"/>
      <c r="H86" s="70"/>
      <c r="I86" s="7"/>
      <c r="J86" s="70"/>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spans="1:38" s="68" customFormat="1" ht="12.75">
      <c r="A87" s="63"/>
      <c r="B87" s="65"/>
      <c r="C87" s="8"/>
      <c r="D87" s="66"/>
      <c r="E87" s="8"/>
      <c r="G87" s="69"/>
      <c r="H87" s="70"/>
      <c r="I87" s="7"/>
      <c r="J87" s="70"/>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spans="1:38" s="68" customFormat="1" ht="12.75">
      <c r="A88" s="63"/>
      <c r="B88" s="65"/>
      <c r="C88" s="8"/>
      <c r="D88" s="66"/>
      <c r="E88" s="8"/>
      <c r="G88" s="69"/>
      <c r="H88" s="70"/>
      <c r="I88" s="7"/>
      <c r="J88" s="70"/>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spans="1:38" s="68" customFormat="1" ht="12.75">
      <c r="A89" s="63"/>
      <c r="B89" s="65"/>
      <c r="C89" s="8"/>
      <c r="D89" s="66"/>
      <c r="E89" s="8"/>
      <c r="G89" s="69"/>
      <c r="H89" s="70"/>
      <c r="I89" s="7"/>
      <c r="J89" s="70"/>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spans="1:38" s="68" customFormat="1" ht="12.75">
      <c r="A90" s="63"/>
      <c r="B90" s="65"/>
      <c r="C90" s="8"/>
      <c r="D90" s="66"/>
      <c r="E90" s="8"/>
      <c r="G90" s="69"/>
      <c r="H90" s="70"/>
      <c r="I90" s="7"/>
      <c r="J90" s="70"/>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spans="1:38" s="68" customFormat="1" ht="12.75">
      <c r="A91" s="63"/>
      <c r="B91" s="65"/>
      <c r="C91" s="8"/>
      <c r="D91" s="66"/>
      <c r="E91" s="8"/>
      <c r="G91" s="69"/>
      <c r="H91" s="70"/>
      <c r="I91" s="7"/>
      <c r="J91" s="70"/>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row>
    <row r="92" spans="1:38" s="68" customFormat="1" ht="12.75">
      <c r="A92" s="63"/>
      <c r="B92" s="65"/>
      <c r="C92" s="8"/>
      <c r="D92" s="66"/>
      <c r="E92" s="8"/>
      <c r="G92" s="69"/>
      <c r="H92" s="70"/>
      <c r="I92" s="7"/>
      <c r="J92" s="70"/>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spans="1:38" s="68" customFormat="1" ht="12.75">
      <c r="A93" s="63"/>
      <c r="B93" s="65"/>
      <c r="C93" s="8"/>
      <c r="D93" s="66"/>
      <c r="E93" s="8"/>
      <c r="G93" s="69"/>
      <c r="H93" s="70"/>
      <c r="I93" s="7"/>
      <c r="J93" s="70"/>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spans="1:38" s="68" customFormat="1" ht="12.75">
      <c r="A94" s="63"/>
      <c r="B94" s="65"/>
      <c r="C94" s="8"/>
      <c r="D94" s="66"/>
      <c r="E94" s="8"/>
      <c r="G94" s="69"/>
      <c r="H94" s="70"/>
      <c r="I94" s="7"/>
      <c r="J94" s="70"/>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spans="1:38" s="68" customFormat="1" ht="12.75">
      <c r="A95" s="63"/>
      <c r="B95" s="65"/>
      <c r="C95" s="8"/>
      <c r="D95" s="66"/>
      <c r="E95" s="8"/>
      <c r="G95" s="69"/>
      <c r="H95" s="70"/>
      <c r="I95" s="7"/>
      <c r="J95" s="70"/>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spans="1:38" s="68" customFormat="1" ht="12.75">
      <c r="A96" s="63"/>
      <c r="B96" s="65"/>
      <c r="C96" s="8"/>
      <c r="D96" s="66"/>
      <c r="E96" s="8"/>
      <c r="G96" s="69"/>
      <c r="H96" s="70"/>
      <c r="I96" s="7"/>
      <c r="J96" s="70"/>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spans="1:38" s="68" customFormat="1" ht="12.75">
      <c r="A97" s="63"/>
      <c r="B97" s="65"/>
      <c r="C97" s="8"/>
      <c r="D97" s="66"/>
      <c r="E97" s="8"/>
      <c r="G97" s="69"/>
      <c r="H97" s="70"/>
      <c r="I97" s="7"/>
      <c r="J97" s="70"/>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spans="1:38" s="68" customFormat="1" ht="12.75">
      <c r="A98" s="63"/>
      <c r="B98" s="65"/>
      <c r="C98" s="8"/>
      <c r="D98" s="66"/>
      <c r="E98" s="8"/>
      <c r="G98" s="69"/>
      <c r="H98" s="70"/>
      <c r="I98" s="7"/>
      <c r="J98" s="70"/>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38" s="68" customFormat="1" ht="12.75">
      <c r="A99" s="63"/>
      <c r="B99" s="65"/>
      <c r="C99" s="8"/>
      <c r="D99" s="66"/>
      <c r="E99" s="8"/>
      <c r="G99" s="69"/>
      <c r="H99" s="70"/>
      <c r="I99" s="7"/>
      <c r="J99" s="70"/>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spans="1:38" s="68" customFormat="1" ht="12.75">
      <c r="A100" s="63"/>
      <c r="B100" s="65"/>
      <c r="C100" s="8"/>
      <c r="D100" s="66"/>
      <c r="E100" s="8"/>
      <c r="G100" s="69"/>
      <c r="H100" s="70"/>
      <c r="I100" s="7"/>
      <c r="J100" s="70"/>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spans="1:38" s="68" customFormat="1" ht="12.75">
      <c r="A101" s="63"/>
      <c r="B101" s="65"/>
      <c r="C101" s="8"/>
      <c r="D101" s="66"/>
      <c r="E101" s="8"/>
      <c r="G101" s="69"/>
      <c r="H101" s="70"/>
      <c r="I101" s="7"/>
      <c r="J101" s="70"/>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spans="1:38" s="68" customFormat="1" ht="12.75">
      <c r="A102" s="63"/>
      <c r="B102" s="65"/>
      <c r="C102" s="8"/>
      <c r="D102" s="66"/>
      <c r="E102" s="8"/>
      <c r="G102" s="69"/>
      <c r="H102" s="70"/>
      <c r="I102" s="7"/>
      <c r="J102" s="70"/>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spans="1:38" s="68" customFormat="1" ht="12.75">
      <c r="A103" s="63"/>
      <c r="B103" s="65"/>
      <c r="C103" s="8"/>
      <c r="D103" s="66"/>
      <c r="E103" s="8"/>
      <c r="G103" s="69"/>
      <c r="H103" s="70"/>
      <c r="I103" s="7"/>
      <c r="J103" s="70"/>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spans="1:38" s="68" customFormat="1" ht="12.75">
      <c r="A104" s="63"/>
      <c r="B104" s="65"/>
      <c r="C104" s="8"/>
      <c r="D104" s="66"/>
      <c r="E104" s="8"/>
      <c r="G104" s="69"/>
      <c r="H104" s="70"/>
      <c r="I104" s="7"/>
      <c r="J104" s="70"/>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spans="1:38" s="68" customFormat="1" ht="12.75">
      <c r="A105" s="63"/>
      <c r="B105" s="65"/>
      <c r="C105" s="8"/>
      <c r="D105" s="66"/>
      <c r="E105" s="8"/>
      <c r="G105" s="69"/>
      <c r="H105" s="70"/>
      <c r="I105" s="7"/>
      <c r="J105" s="70"/>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1:38" s="68" customFormat="1" ht="12.75">
      <c r="A106" s="63"/>
      <c r="B106" s="65"/>
      <c r="C106" s="8"/>
      <c r="D106" s="66"/>
      <c r="E106" s="8"/>
      <c r="G106" s="69"/>
      <c r="H106" s="70"/>
      <c r="I106" s="7"/>
      <c r="J106" s="70"/>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1:38" s="68" customFormat="1" ht="13.5" customHeight="1">
      <c r="A107" s="63"/>
      <c r="B107" s="65"/>
      <c r="C107" s="8"/>
      <c r="D107" s="66"/>
      <c r="E107" s="8"/>
      <c r="G107" s="69"/>
      <c r="H107" s="70"/>
      <c r="I107" s="7"/>
      <c r="J107" s="70"/>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spans="1:38" s="68" customFormat="1" ht="12.75">
      <c r="A108" s="63"/>
      <c r="B108" s="65"/>
      <c r="C108" s="8"/>
      <c r="D108" s="66"/>
      <c r="E108" s="8"/>
      <c r="G108" s="69"/>
      <c r="H108" s="70"/>
      <c r="I108" s="7"/>
      <c r="J108" s="70"/>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spans="1:38" s="68" customFormat="1" ht="12.75">
      <c r="A109" s="63"/>
      <c r="B109" s="65"/>
      <c r="C109" s="8"/>
      <c r="D109" s="66"/>
      <c r="E109" s="8"/>
      <c r="G109" s="69"/>
      <c r="H109" s="70"/>
      <c r="I109" s="7"/>
      <c r="J109" s="70"/>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spans="1:38" s="68" customFormat="1" ht="12.75">
      <c r="A110" s="63"/>
      <c r="B110" s="65"/>
      <c r="C110" s="8"/>
      <c r="D110" s="66"/>
      <c r="E110" s="8"/>
      <c r="G110" s="69"/>
      <c r="H110" s="70"/>
      <c r="I110" s="7"/>
      <c r="J110" s="70"/>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spans="1:38" s="68" customFormat="1" ht="12.75">
      <c r="A111" s="63"/>
      <c r="B111" s="65"/>
      <c r="C111" s="8"/>
      <c r="D111" s="66"/>
      <c r="E111" s="8"/>
      <c r="G111" s="69"/>
      <c r="H111" s="70"/>
      <c r="I111" s="7"/>
      <c r="J111" s="70"/>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spans="1:38" s="68" customFormat="1" ht="12.75">
      <c r="A112" s="63"/>
      <c r="B112" s="65"/>
      <c r="C112" s="8"/>
      <c r="D112" s="66"/>
      <c r="E112" s="8"/>
      <c r="G112" s="69"/>
      <c r="H112" s="70"/>
      <c r="I112" s="7"/>
      <c r="J112" s="70"/>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spans="1:38" s="68" customFormat="1" ht="12.75">
      <c r="A113" s="63"/>
      <c r="B113" s="65"/>
      <c r="C113" s="8"/>
      <c r="D113" s="66"/>
      <c r="E113" s="8"/>
      <c r="G113" s="69"/>
      <c r="H113" s="70"/>
      <c r="I113" s="7"/>
      <c r="J113" s="70"/>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spans="1:38" s="68" customFormat="1" ht="12.75">
      <c r="A114" s="63"/>
      <c r="B114" s="65"/>
      <c r="C114" s="8"/>
      <c r="D114" s="66"/>
      <c r="E114" s="8"/>
      <c r="G114" s="69"/>
      <c r="H114" s="70"/>
      <c r="I114" s="7"/>
      <c r="J114" s="70"/>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spans="1:38" s="68" customFormat="1" ht="12.75">
      <c r="A115" s="63"/>
      <c r="B115" s="65"/>
      <c r="C115" s="8"/>
      <c r="D115" s="66"/>
      <c r="E115" s="8"/>
      <c r="G115" s="69"/>
      <c r="H115" s="70"/>
      <c r="I115" s="7"/>
      <c r="J115" s="70"/>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spans="1:38" s="68" customFormat="1" ht="12.75">
      <c r="A116" s="63"/>
      <c r="B116" s="65"/>
      <c r="C116" s="8"/>
      <c r="D116" s="66"/>
      <c r="E116" s="8"/>
      <c r="G116" s="69"/>
      <c r="H116" s="70"/>
      <c r="I116" s="7"/>
      <c r="J116" s="70"/>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spans="1:38" s="68" customFormat="1" ht="12.75">
      <c r="A117" s="63"/>
      <c r="B117" s="65"/>
      <c r="C117" s="8"/>
      <c r="D117" s="66"/>
      <c r="E117" s="8"/>
      <c r="G117" s="69"/>
      <c r="H117" s="70"/>
      <c r="I117" s="7"/>
      <c r="J117" s="70"/>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1:38" s="68" customFormat="1" ht="12.75">
      <c r="A118" s="63"/>
      <c r="B118" s="65"/>
      <c r="C118" s="8"/>
      <c r="D118" s="66"/>
      <c r="E118" s="8"/>
      <c r="G118" s="69"/>
      <c r="H118" s="70"/>
      <c r="I118" s="7"/>
      <c r="J118" s="70"/>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spans="1:38" s="68" customFormat="1" ht="12.75">
      <c r="A119" s="63"/>
      <c r="B119" s="65"/>
      <c r="C119" s="8"/>
      <c r="D119" s="66"/>
      <c r="E119" s="8"/>
      <c r="G119" s="69"/>
      <c r="H119" s="70"/>
      <c r="I119" s="7"/>
      <c r="J119" s="70"/>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spans="1:38" s="68" customFormat="1" ht="12.75">
      <c r="A120" s="63"/>
      <c r="B120" s="65"/>
      <c r="C120" s="8"/>
      <c r="D120" s="66"/>
      <c r="E120" s="8"/>
      <c r="G120" s="69"/>
      <c r="H120" s="70"/>
      <c r="I120" s="7"/>
      <c r="J120" s="70"/>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spans="1:38" s="68" customFormat="1" ht="12.75">
      <c r="A121" s="63"/>
      <c r="B121" s="65"/>
      <c r="C121" s="8"/>
      <c r="D121" s="66"/>
      <c r="E121" s="8"/>
      <c r="G121" s="69"/>
      <c r="H121" s="70"/>
      <c r="I121" s="7"/>
      <c r="J121" s="70"/>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spans="1:38" s="68" customFormat="1" ht="12.75">
      <c r="A122" s="63"/>
      <c r="B122" s="65"/>
      <c r="C122" s="8"/>
      <c r="D122" s="66"/>
      <c r="E122" s="8"/>
      <c r="G122" s="69"/>
      <c r="H122" s="70"/>
      <c r="I122" s="7"/>
      <c r="J122" s="70"/>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spans="1:38" s="68" customFormat="1" ht="12.75">
      <c r="A123" s="63"/>
      <c r="B123" s="65"/>
      <c r="C123" s="8"/>
      <c r="D123" s="66"/>
      <c r="E123" s="8"/>
      <c r="G123" s="69"/>
      <c r="H123" s="70"/>
      <c r="I123" s="7"/>
      <c r="J123" s="70"/>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spans="1:38" s="68" customFormat="1" ht="12.75">
      <c r="A124" s="63"/>
      <c r="B124" s="65"/>
      <c r="C124" s="8"/>
      <c r="D124" s="66"/>
      <c r="E124" s="8"/>
      <c r="G124" s="69"/>
      <c r="H124" s="70"/>
      <c r="I124" s="7"/>
      <c r="J124" s="70"/>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spans="1:38" s="68" customFormat="1" ht="12.75">
      <c r="A125" s="63"/>
      <c r="B125" s="65"/>
      <c r="C125" s="8"/>
      <c r="D125" s="66"/>
      <c r="E125" s="8"/>
      <c r="G125" s="69"/>
      <c r="H125" s="70"/>
      <c r="I125" s="7"/>
      <c r="J125" s="70"/>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spans="1:38" s="68" customFormat="1" ht="12.75">
      <c r="A126" s="63"/>
      <c r="B126" s="65"/>
      <c r="C126" s="8"/>
      <c r="D126" s="66"/>
      <c r="E126" s="8"/>
      <c r="G126" s="69"/>
      <c r="H126" s="70"/>
      <c r="I126" s="7"/>
      <c r="J126" s="70"/>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spans="1:38" s="68" customFormat="1" ht="12.75">
      <c r="A127" s="63"/>
      <c r="B127" s="65"/>
      <c r="C127" s="8"/>
      <c r="D127" s="66"/>
      <c r="E127" s="8"/>
      <c r="G127" s="69"/>
      <c r="H127" s="70"/>
      <c r="I127" s="7"/>
      <c r="J127" s="70"/>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spans="1:38" s="68" customFormat="1" ht="12.75">
      <c r="A128" s="63"/>
      <c r="B128" s="65"/>
      <c r="C128" s="8"/>
      <c r="D128" s="66"/>
      <c r="E128" s="8"/>
      <c r="G128" s="69"/>
      <c r="H128" s="70"/>
      <c r="I128" s="7"/>
      <c r="J128" s="70"/>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1:38" s="68" customFormat="1" ht="12.75">
      <c r="A129" s="63"/>
      <c r="B129" s="65"/>
      <c r="C129" s="8"/>
      <c r="D129" s="66"/>
      <c r="E129" s="8"/>
      <c r="G129" s="69"/>
      <c r="H129" s="70"/>
      <c r="I129" s="7"/>
      <c r="J129" s="70"/>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1:38" s="68" customFormat="1" ht="12.75">
      <c r="A130" s="63"/>
      <c r="B130" s="65"/>
      <c r="C130" s="8"/>
      <c r="D130" s="66"/>
      <c r="E130" s="8"/>
      <c r="G130" s="69"/>
      <c r="H130" s="70"/>
      <c r="I130" s="7"/>
      <c r="J130" s="70"/>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spans="1:38" s="68" customFormat="1" ht="12.75">
      <c r="A131" s="63"/>
      <c r="B131" s="65"/>
      <c r="C131" s="8"/>
      <c r="D131" s="66"/>
      <c r="E131" s="8"/>
      <c r="G131" s="69"/>
      <c r="H131" s="70"/>
      <c r="I131" s="7"/>
      <c r="J131" s="70"/>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spans="1:38" s="68" customFormat="1" ht="12.75">
      <c r="A132" s="63"/>
      <c r="B132" s="65"/>
      <c r="C132" s="8"/>
      <c r="D132" s="66"/>
      <c r="E132" s="8"/>
      <c r="G132" s="69"/>
      <c r="H132" s="70"/>
      <c r="I132" s="7"/>
      <c r="J132" s="70"/>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s="68" customFormat="1" ht="12.75">
      <c r="A133" s="63"/>
      <c r="B133" s="65"/>
      <c r="C133" s="8"/>
      <c r="D133" s="66"/>
      <c r="E133" s="8"/>
      <c r="G133" s="69"/>
      <c r="H133" s="70"/>
      <c r="I133" s="7"/>
      <c r="J133" s="70"/>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s="68" customFormat="1" ht="12.75">
      <c r="A134" s="63"/>
      <c r="B134" s="65"/>
      <c r="C134" s="8"/>
      <c r="D134" s="66"/>
      <c r="E134" s="8"/>
      <c r="G134" s="69"/>
      <c r="H134" s="70"/>
      <c r="I134" s="7"/>
      <c r="J134" s="70"/>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s="68" customFormat="1" ht="12.75">
      <c r="A135" s="63"/>
      <c r="B135" s="65"/>
      <c r="C135" s="8"/>
      <c r="D135" s="66"/>
      <c r="E135" s="8"/>
      <c r="G135" s="69"/>
      <c r="H135" s="70"/>
      <c r="I135" s="7"/>
      <c r="J135" s="70"/>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s="68" customFormat="1" ht="12.75">
      <c r="A136" s="63"/>
      <c r="B136" s="65"/>
      <c r="C136" s="8"/>
      <c r="D136" s="66"/>
      <c r="E136" s="8"/>
      <c r="G136" s="69"/>
      <c r="H136" s="70"/>
      <c r="I136" s="7"/>
      <c r="J136" s="70"/>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s="68" customFormat="1" ht="12.75">
      <c r="A137" s="63"/>
      <c r="B137" s="65"/>
      <c r="C137" s="8"/>
      <c r="D137" s="66"/>
      <c r="E137" s="8"/>
      <c r="G137" s="69"/>
      <c r="H137" s="70"/>
      <c r="I137" s="7"/>
      <c r="J137" s="70"/>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s="70" customFormat="1" ht="12.75">
      <c r="A138" s="63"/>
      <c r="B138" s="65"/>
      <c r="C138" s="8"/>
      <c r="D138" s="66"/>
      <c r="E138" s="8"/>
      <c r="F138" s="68"/>
      <c r="G138" s="69"/>
      <c r="I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s="70" customFormat="1" ht="12.75">
      <c r="A139" s="63"/>
      <c r="B139" s="65"/>
      <c r="C139" s="8"/>
      <c r="D139" s="66"/>
      <c r="E139" s="8"/>
      <c r="F139" s="68"/>
      <c r="G139" s="69"/>
      <c r="I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s="70" customFormat="1" ht="12.75">
      <c r="A140" s="63"/>
      <c r="B140" s="65"/>
      <c r="C140" s="8"/>
      <c r="D140" s="66"/>
      <c r="E140" s="8"/>
      <c r="F140" s="68"/>
      <c r="G140" s="69"/>
      <c r="I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s="70" customFormat="1" ht="12.75">
      <c r="A141" s="63"/>
      <c r="B141" s="65"/>
      <c r="C141" s="8"/>
      <c r="D141" s="66"/>
      <c r="E141" s="8"/>
      <c r="F141" s="68"/>
      <c r="G141" s="69"/>
      <c r="I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s="70" customFormat="1" ht="12.75">
      <c r="A142" s="63"/>
      <c r="B142" s="65"/>
      <c r="C142" s="8"/>
      <c r="D142" s="66"/>
      <c r="E142" s="8"/>
      <c r="F142" s="68"/>
      <c r="G142" s="69"/>
      <c r="I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s="70" customFormat="1" ht="12.75">
      <c r="A143" s="7"/>
      <c r="B143" s="7"/>
      <c r="C143" s="7"/>
      <c r="D143" s="7"/>
      <c r="E143" s="7"/>
      <c r="F143" s="7"/>
      <c r="G143" s="7"/>
      <c r="I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s="70" customFormat="1" ht="12.75">
      <c r="A144" s="7"/>
      <c r="B144" s="7"/>
      <c r="C144" s="7"/>
      <c r="D144" s="7"/>
      <c r="E144" s="7"/>
      <c r="F144" s="7"/>
      <c r="G144" s="7"/>
      <c r="I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s="70" customFormat="1" ht="12.75">
      <c r="A145" s="7"/>
      <c r="B145" s="7"/>
      <c r="C145" s="7"/>
      <c r="D145" s="7"/>
      <c r="E145" s="7"/>
      <c r="F145" s="7"/>
      <c r="G145" s="7"/>
      <c r="I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s="70" customFormat="1" ht="12.75">
      <c r="A146" s="7"/>
      <c r="B146" s="7"/>
      <c r="C146" s="7"/>
      <c r="D146" s="7"/>
      <c r="E146" s="7"/>
      <c r="F146" s="7"/>
      <c r="G146" s="7"/>
      <c r="I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s="70" customFormat="1" ht="12.75">
      <c r="A147" s="7"/>
      <c r="B147" s="7"/>
      <c r="C147" s="7"/>
      <c r="D147" s="7"/>
      <c r="E147" s="7"/>
      <c r="F147" s="7"/>
      <c r="G147" s="7"/>
      <c r="I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s="70" customFormat="1" ht="12.75">
      <c r="A148" s="7"/>
      <c r="B148" s="7"/>
      <c r="C148" s="7"/>
      <c r="D148" s="7"/>
      <c r="E148" s="7"/>
      <c r="F148" s="7"/>
      <c r="G148" s="7"/>
      <c r="I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s="70" customFormat="1" ht="12.75">
      <c r="A149" s="7"/>
      <c r="B149" s="7"/>
      <c r="C149" s="7"/>
      <c r="D149" s="7"/>
      <c r="E149" s="7"/>
      <c r="F149" s="7"/>
      <c r="G149" s="7"/>
      <c r="I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s="70" customFormat="1" ht="12.75">
      <c r="A150" s="7"/>
      <c r="B150" s="7"/>
      <c r="C150" s="7"/>
      <c r="D150" s="7"/>
      <c r="E150" s="7"/>
      <c r="F150" s="7"/>
      <c r="G150" s="7"/>
      <c r="I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s="70" customFormat="1" ht="12.75">
      <c r="A151" s="7"/>
      <c r="B151" s="7"/>
      <c r="C151" s="7"/>
      <c r="D151" s="7"/>
      <c r="E151" s="7"/>
      <c r="F151" s="7"/>
      <c r="G151" s="7"/>
      <c r="I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s="70" customFormat="1" ht="12.75">
      <c r="A152" s="7"/>
      <c r="B152" s="7"/>
      <c r="C152" s="7"/>
      <c r="D152" s="7"/>
      <c r="E152" s="7"/>
      <c r="F152" s="7"/>
      <c r="G152" s="7"/>
      <c r="I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s="70" customFormat="1" ht="12.75">
      <c r="A153" s="7"/>
      <c r="B153" s="7"/>
      <c r="C153" s="7"/>
      <c r="D153" s="7"/>
      <c r="E153" s="7"/>
      <c r="F153" s="7"/>
      <c r="G153" s="7"/>
      <c r="I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s="70" customFormat="1" ht="12.75">
      <c r="A154" s="7"/>
      <c r="B154" s="7"/>
      <c r="C154" s="7"/>
      <c r="D154" s="7"/>
      <c r="E154" s="7"/>
      <c r="F154" s="7"/>
      <c r="G154" s="7"/>
      <c r="I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s="70" customFormat="1" ht="12.75">
      <c r="A155" s="7"/>
      <c r="B155" s="7"/>
      <c r="C155" s="7"/>
      <c r="D155" s="7"/>
      <c r="E155" s="7"/>
      <c r="F155" s="7"/>
      <c r="G155" s="7"/>
      <c r="I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s="70" customFormat="1" ht="12.75">
      <c r="A156" s="7"/>
      <c r="B156" s="7"/>
      <c r="C156" s="7"/>
      <c r="D156" s="7"/>
      <c r="E156" s="7"/>
      <c r="F156" s="7"/>
      <c r="G156" s="7"/>
      <c r="I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38" s="70" customFormat="1" ht="12.75">
      <c r="A157" s="7"/>
      <c r="B157" s="7"/>
      <c r="C157" s="7"/>
      <c r="D157" s="7"/>
      <c r="E157" s="7"/>
      <c r="F157" s="7"/>
      <c r="G157" s="7"/>
      <c r="I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spans="1:38" s="70" customFormat="1" ht="12.75">
      <c r="A158" s="7"/>
      <c r="B158" s="7"/>
      <c r="C158" s="7"/>
      <c r="D158" s="7"/>
      <c r="E158" s="7"/>
      <c r="F158" s="7"/>
      <c r="G158" s="7"/>
      <c r="I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spans="1:38" s="70" customFormat="1" ht="12.75">
      <c r="A159" s="7"/>
      <c r="B159" s="7"/>
      <c r="C159" s="7"/>
      <c r="D159" s="7"/>
      <c r="E159" s="7"/>
      <c r="F159" s="7"/>
      <c r="G159" s="7"/>
      <c r="I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spans="1:38" s="70" customFormat="1" ht="12.75">
      <c r="A160" s="7"/>
      <c r="B160" s="7"/>
      <c r="C160" s="7"/>
      <c r="D160" s="7"/>
      <c r="E160" s="7"/>
      <c r="F160" s="7"/>
      <c r="G160" s="7"/>
      <c r="I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spans="1:38" s="70" customFormat="1" ht="12.75">
      <c r="A161" s="7"/>
      <c r="B161" s="7"/>
      <c r="C161" s="7"/>
      <c r="D161" s="7"/>
      <c r="E161" s="7"/>
      <c r="F161" s="7"/>
      <c r="G161" s="7"/>
      <c r="I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spans="1:38" s="70" customFormat="1" ht="12.75">
      <c r="A162" s="7"/>
      <c r="B162" s="7"/>
      <c r="C162" s="7"/>
      <c r="D162" s="7"/>
      <c r="E162" s="7"/>
      <c r="F162" s="7"/>
      <c r="G162" s="7"/>
      <c r="I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spans="1:38" s="70" customFormat="1" ht="12.75">
      <c r="A163" s="7"/>
      <c r="B163" s="7"/>
      <c r="C163" s="7"/>
      <c r="D163" s="7"/>
      <c r="E163" s="7"/>
      <c r="F163" s="7"/>
      <c r="G163" s="7"/>
      <c r="I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spans="1:38" s="70" customFormat="1" ht="12.75">
      <c r="A164" s="7"/>
      <c r="B164" s="7"/>
      <c r="C164" s="7"/>
      <c r="D164" s="7"/>
      <c r="E164" s="7"/>
      <c r="F164" s="7"/>
      <c r="G164" s="7"/>
      <c r="I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spans="1:38" s="70" customFormat="1" ht="12.75">
      <c r="A165" s="7"/>
      <c r="B165" s="7"/>
      <c r="C165" s="7"/>
      <c r="D165" s="7"/>
      <c r="E165" s="7"/>
      <c r="F165" s="7"/>
      <c r="G165" s="7"/>
      <c r="I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spans="1:38" s="70" customFormat="1" ht="12.75">
      <c r="A166" s="7"/>
      <c r="B166" s="7"/>
      <c r="C166" s="7"/>
      <c r="D166" s="7"/>
      <c r="E166" s="7"/>
      <c r="F166" s="7"/>
      <c r="G166" s="7"/>
      <c r="I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spans="1:38" s="70" customFormat="1" ht="12.75">
      <c r="A167" s="7"/>
      <c r="B167" s="7"/>
      <c r="C167" s="7"/>
      <c r="D167" s="7"/>
      <c r="E167" s="7"/>
      <c r="F167" s="7"/>
      <c r="G167" s="7"/>
      <c r="I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s="70" customFormat="1" ht="12.75">
      <c r="A168" s="7"/>
      <c r="B168" s="7"/>
      <c r="C168" s="7"/>
      <c r="D168" s="7"/>
      <c r="E168" s="7"/>
      <c r="F168" s="7"/>
      <c r="G168" s="7"/>
      <c r="I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s="70" customFormat="1" ht="12.75">
      <c r="A169" s="7"/>
      <c r="B169" s="7"/>
      <c r="C169" s="7"/>
      <c r="D169" s="7"/>
      <c r="E169" s="7"/>
      <c r="F169" s="7"/>
      <c r="G169" s="7"/>
      <c r="I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s="70" customFormat="1" ht="12.75">
      <c r="A170" s="7"/>
      <c r="B170" s="7"/>
      <c r="C170" s="7"/>
      <c r="D170" s="7"/>
      <c r="E170" s="7"/>
      <c r="F170" s="7"/>
      <c r="G170" s="7"/>
      <c r="I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s="70" customFormat="1" ht="12.75">
      <c r="A171" s="7"/>
      <c r="B171" s="7"/>
      <c r="C171" s="7"/>
      <c r="D171" s="7"/>
      <c r="E171" s="7"/>
      <c r="F171" s="7"/>
      <c r="G171" s="7"/>
      <c r="I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s="70" customFormat="1" ht="12.75">
      <c r="A172" s="7"/>
      <c r="B172" s="7"/>
      <c r="C172" s="7"/>
      <c r="D172" s="7"/>
      <c r="E172" s="7"/>
      <c r="F172" s="7"/>
      <c r="G172" s="7"/>
      <c r="I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spans="1:38" s="70" customFormat="1" ht="12.75">
      <c r="A173" s="7"/>
      <c r="B173" s="7"/>
      <c r="C173" s="7"/>
      <c r="D173" s="7"/>
      <c r="E173" s="7"/>
      <c r="F173" s="7"/>
      <c r="G173" s="7"/>
      <c r="I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spans="1:38" s="70" customFormat="1" ht="12.75">
      <c r="A174" s="7"/>
      <c r="B174" s="7"/>
      <c r="C174" s="7"/>
      <c r="D174" s="7"/>
      <c r="E174" s="7"/>
      <c r="F174" s="7"/>
      <c r="G174" s="7"/>
      <c r="I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spans="1:38" s="70" customFormat="1" ht="12.75">
      <c r="A175" s="7"/>
      <c r="B175" s="7"/>
      <c r="C175" s="7"/>
      <c r="D175" s="7"/>
      <c r="E175" s="7"/>
      <c r="F175" s="7"/>
      <c r="G175" s="7"/>
      <c r="I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spans="1:38" s="70" customFormat="1" ht="12.75">
      <c r="A176" s="7"/>
      <c r="B176" s="7"/>
      <c r="C176" s="7"/>
      <c r="D176" s="7"/>
      <c r="E176" s="7"/>
      <c r="F176" s="7"/>
      <c r="G176" s="7"/>
      <c r="I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spans="1:38" s="70" customFormat="1" ht="12.75">
      <c r="A177" s="7"/>
      <c r="B177" s="7"/>
      <c r="C177" s="7"/>
      <c r="D177" s="7"/>
      <c r="E177" s="7"/>
      <c r="F177" s="7"/>
      <c r="G177" s="7"/>
      <c r="I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spans="1:38" s="70" customFormat="1" ht="12.75">
      <c r="A178" s="7"/>
      <c r="B178" s="7"/>
      <c r="C178" s="7"/>
      <c r="D178" s="7"/>
      <c r="E178" s="7"/>
      <c r="F178" s="7"/>
      <c r="G178" s="7"/>
      <c r="I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spans="1:38" s="70" customFormat="1" ht="12.75">
      <c r="A179" s="7"/>
      <c r="B179" s="7"/>
      <c r="C179" s="7"/>
      <c r="D179" s="7"/>
      <c r="E179" s="7"/>
      <c r="F179" s="7"/>
      <c r="G179" s="7"/>
      <c r="I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spans="1:38" s="70" customFormat="1" ht="12.75">
      <c r="A180" s="7"/>
      <c r="B180" s="7"/>
      <c r="C180" s="7"/>
      <c r="D180" s="7"/>
      <c r="E180" s="7"/>
      <c r="F180" s="7"/>
      <c r="G180" s="7"/>
      <c r="I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spans="1:38" s="70" customFormat="1" ht="12.75">
      <c r="A181" s="7"/>
      <c r="B181" s="7"/>
      <c r="C181" s="7"/>
      <c r="D181" s="7"/>
      <c r="E181" s="7"/>
      <c r="F181" s="7"/>
      <c r="G181" s="7"/>
      <c r="I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spans="1:38" s="70" customFormat="1" ht="12.75">
      <c r="A182" s="7"/>
      <c r="B182" s="7"/>
      <c r="C182" s="7"/>
      <c r="D182" s="7"/>
      <c r="E182" s="7"/>
      <c r="F182" s="7"/>
      <c r="G182" s="7"/>
      <c r="I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spans="1:38" s="70" customFormat="1" ht="12.75">
      <c r="A183" s="7"/>
      <c r="B183" s="7"/>
      <c r="C183" s="7"/>
      <c r="D183" s="7"/>
      <c r="E183" s="7"/>
      <c r="F183" s="7"/>
      <c r="G183" s="7"/>
      <c r="I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spans="1:38" s="70" customFormat="1" ht="12.75">
      <c r="A184" s="7"/>
      <c r="B184" s="7"/>
      <c r="C184" s="7"/>
      <c r="D184" s="7"/>
      <c r="E184" s="7"/>
      <c r="F184" s="7"/>
      <c r="G184" s="7"/>
      <c r="I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spans="1:38" s="70" customFormat="1" ht="12.75">
      <c r="A185" s="7"/>
      <c r="B185" s="7"/>
      <c r="C185" s="7"/>
      <c r="D185" s="7"/>
      <c r="E185" s="7"/>
      <c r="F185" s="7"/>
      <c r="G185" s="7"/>
      <c r="I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spans="1:38" s="70" customFormat="1" ht="12.75">
      <c r="A186" s="7"/>
      <c r="B186" s="7"/>
      <c r="C186" s="7"/>
      <c r="D186" s="7"/>
      <c r="E186" s="7"/>
      <c r="F186" s="7"/>
      <c r="G186" s="7"/>
      <c r="I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spans="1:38" s="70" customFormat="1" ht="12.75">
      <c r="A187" s="7"/>
      <c r="B187" s="7"/>
      <c r="C187" s="7"/>
      <c r="D187" s="7"/>
      <c r="E187" s="7"/>
      <c r="F187" s="7"/>
      <c r="G187" s="7"/>
      <c r="I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spans="1:38" s="70" customFormat="1" ht="12.75">
      <c r="A188" s="7"/>
      <c r="B188" s="7"/>
      <c r="C188" s="7"/>
      <c r="D188" s="7"/>
      <c r="E188" s="7"/>
      <c r="F188" s="7"/>
      <c r="G188" s="7"/>
      <c r="I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spans="1:38" s="70" customFormat="1" ht="12.75">
      <c r="A189" s="7"/>
      <c r="B189" s="7"/>
      <c r="C189" s="7"/>
      <c r="D189" s="7"/>
      <c r="E189" s="7"/>
      <c r="F189" s="7"/>
      <c r="G189" s="7"/>
      <c r="I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spans="1:38" s="70" customFormat="1" ht="12.75">
      <c r="A190" s="7"/>
      <c r="B190" s="7"/>
      <c r="C190" s="7"/>
      <c r="D190" s="7"/>
      <c r="E190" s="7"/>
      <c r="F190" s="7"/>
      <c r="G190" s="7"/>
      <c r="I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spans="1:38" s="70" customFormat="1" ht="12.75">
      <c r="A191" s="7"/>
      <c r="B191" s="7"/>
      <c r="C191" s="7"/>
      <c r="D191" s="7"/>
      <c r="E191" s="7"/>
      <c r="F191" s="7"/>
      <c r="G191" s="7"/>
      <c r="I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spans="1:38" s="70" customFormat="1" ht="12.75">
      <c r="A192" s="7"/>
      <c r="B192" s="7"/>
      <c r="C192" s="7"/>
      <c r="D192" s="7"/>
      <c r="E192" s="7"/>
      <c r="F192" s="7"/>
      <c r="G192" s="7"/>
      <c r="I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sheetData>
  <sheetProtection password="C71F" sheet="1"/>
  <mergeCells count="5">
    <mergeCell ref="B6:C6"/>
    <mergeCell ref="B1:C1"/>
    <mergeCell ref="B2:C2"/>
    <mergeCell ref="B3:C3"/>
    <mergeCell ref="B4:C4"/>
  </mergeCells>
  <printOptions/>
  <pageMargins left="0.5118110236220472" right="0.15748031496062992" top="0.8267716535433072" bottom="0.8267716535433072" header="0.31496062992125984" footer="0"/>
  <pageSetup firstPageNumber="16" useFirstPageNumber="1" horizontalDpi="600" verticalDpi="600" orientation="portrait" paperSize="9" scale="96" r:id="rId1"/>
  <headerFooter alignWithMargins="0">
    <oddFooter>&amp;L&amp;8Izdelal: Vesna Skerbinek&amp;C&amp;8&amp;P&amp;R&amp;8Datoteka:
&amp;F</oddFooter>
  </headerFooter>
</worksheet>
</file>

<file path=xl/worksheets/sheet12.xml><?xml version="1.0" encoding="utf-8"?>
<worksheet xmlns="http://schemas.openxmlformats.org/spreadsheetml/2006/main" xmlns:r="http://schemas.openxmlformats.org/officeDocument/2006/relationships">
  <dimension ref="A1:F85"/>
  <sheetViews>
    <sheetView zoomScalePageLayoutView="0" workbookViewId="0" topLeftCell="A1">
      <selection activeCell="I27" sqref="I27"/>
    </sheetView>
  </sheetViews>
  <sheetFormatPr defaultColWidth="9.25390625" defaultRowHeight="12.75"/>
  <cols>
    <col min="1" max="1" width="6.75390625" style="31" customWidth="1"/>
    <col min="2" max="2" width="49.75390625" style="31" customWidth="1"/>
    <col min="3" max="3" width="9.25390625" style="31" customWidth="1"/>
    <col min="4" max="4" width="10.25390625" style="31" customWidth="1"/>
    <col min="5" max="5" width="12.25390625" style="31" customWidth="1"/>
    <col min="6" max="6" width="12.75390625" style="31" customWidth="1"/>
    <col min="7" max="16384" width="9.25390625" style="31" customWidth="1"/>
  </cols>
  <sheetData>
    <row r="1" spans="1:6" ht="36" customHeight="1">
      <c r="A1" s="431" t="s">
        <v>424</v>
      </c>
      <c r="B1" s="431"/>
      <c r="C1" s="431"/>
      <c r="D1" s="47"/>
      <c r="E1" s="220"/>
      <c r="F1" s="221"/>
    </row>
    <row r="2" spans="1:6" ht="17.25">
      <c r="A2" s="47"/>
      <c r="B2" s="47"/>
      <c r="C2" s="47"/>
      <c r="D2" s="47"/>
      <c r="E2" s="220"/>
      <c r="F2" s="221"/>
    </row>
    <row r="3" spans="1:6" ht="31.5" customHeight="1">
      <c r="A3" s="265" t="s">
        <v>425</v>
      </c>
      <c r="B3" s="266" t="s">
        <v>426</v>
      </c>
      <c r="C3" s="267"/>
      <c r="D3" s="267"/>
      <c r="E3" s="222"/>
      <c r="F3" s="222"/>
    </row>
    <row r="4" spans="1:6" ht="22.5" customHeight="1">
      <c r="A4" s="268" t="s">
        <v>17</v>
      </c>
      <c r="B4" s="269" t="s">
        <v>427</v>
      </c>
      <c r="C4" s="270"/>
      <c r="D4" s="271"/>
      <c r="E4" s="223">
        <f>F21</f>
        <v>0</v>
      </c>
      <c r="F4" s="222"/>
    </row>
    <row r="5" spans="1:6" ht="22.5" customHeight="1">
      <c r="A5" s="268" t="s">
        <v>27</v>
      </c>
      <c r="B5" s="269" t="s">
        <v>428</v>
      </c>
      <c r="C5" s="270"/>
      <c r="D5" s="271"/>
      <c r="E5" s="223">
        <f>F35</f>
        <v>0</v>
      </c>
      <c r="F5" s="222"/>
    </row>
    <row r="6" spans="1:6" ht="22.5" customHeight="1">
      <c r="A6" s="268" t="s">
        <v>28</v>
      </c>
      <c r="B6" s="272" t="s">
        <v>429</v>
      </c>
      <c r="C6" s="270"/>
      <c r="D6" s="271"/>
      <c r="E6" s="223">
        <f>F52</f>
        <v>0</v>
      </c>
      <c r="F6" s="222"/>
    </row>
    <row r="7" spans="1:6" ht="22.5" customHeight="1">
      <c r="A7" s="268" t="s">
        <v>30</v>
      </c>
      <c r="B7" s="269" t="s">
        <v>430</v>
      </c>
      <c r="C7" s="270"/>
      <c r="D7" s="271"/>
      <c r="E7" s="223">
        <f>F66</f>
        <v>0</v>
      </c>
      <c r="F7" s="222"/>
    </row>
    <row r="8" spans="1:6" ht="22.5" customHeight="1">
      <c r="A8" s="268" t="s">
        <v>80</v>
      </c>
      <c r="B8" s="269" t="s">
        <v>431</v>
      </c>
      <c r="C8" s="273"/>
      <c r="D8" s="274"/>
      <c r="E8" s="224">
        <f>F82</f>
        <v>0</v>
      </c>
      <c r="F8" s="222"/>
    </row>
    <row r="9" spans="1:6" ht="20.25" customHeight="1">
      <c r="A9" s="275"/>
      <c r="B9" s="276" t="s">
        <v>432</v>
      </c>
      <c r="C9" s="277"/>
      <c r="D9" s="278"/>
      <c r="E9" s="225">
        <f>SUM(E4:E8)</f>
        <v>0</v>
      </c>
      <c r="F9" s="226"/>
    </row>
    <row r="10" spans="1:6" ht="13.5">
      <c r="A10" s="268"/>
      <c r="B10" s="266"/>
      <c r="C10" s="279"/>
      <c r="D10" s="279"/>
      <c r="E10" s="227"/>
      <c r="F10" s="226"/>
    </row>
    <row r="11" spans="1:6" ht="12.75">
      <c r="A11" s="280"/>
      <c r="B11" s="281"/>
      <c r="C11" s="270"/>
      <c r="D11" s="270"/>
      <c r="E11" s="8"/>
      <c r="F11" s="8"/>
    </row>
    <row r="12" spans="1:6" ht="15">
      <c r="A12" s="48" t="s">
        <v>425</v>
      </c>
      <c r="B12" s="282" t="s">
        <v>433</v>
      </c>
      <c r="C12" s="282"/>
      <c r="D12" s="282"/>
      <c r="E12" s="260"/>
      <c r="F12" s="260"/>
    </row>
    <row r="13" spans="1:6" ht="15">
      <c r="A13" s="283" t="s">
        <v>17</v>
      </c>
      <c r="B13" s="284" t="s">
        <v>427</v>
      </c>
      <c r="C13" s="284"/>
      <c r="D13" s="284"/>
      <c r="E13" s="264"/>
      <c r="F13" s="264"/>
    </row>
    <row r="14" spans="1:6" ht="57.75" customHeight="1">
      <c r="A14" s="285" t="s">
        <v>434</v>
      </c>
      <c r="B14" s="285" t="s">
        <v>435</v>
      </c>
      <c r="C14" s="286" t="s">
        <v>436</v>
      </c>
      <c r="D14" s="287" t="s">
        <v>437</v>
      </c>
      <c r="E14" s="228" t="s">
        <v>438</v>
      </c>
      <c r="F14" s="229" t="s">
        <v>439</v>
      </c>
    </row>
    <row r="15" spans="1:6" ht="30.75" customHeight="1">
      <c r="A15" s="49" t="s">
        <v>19</v>
      </c>
      <c r="B15" s="50" t="s">
        <v>440</v>
      </c>
      <c r="C15" s="51" t="s">
        <v>206</v>
      </c>
      <c r="D15" s="52">
        <v>5</v>
      </c>
      <c r="E15" s="53">
        <v>0</v>
      </c>
      <c r="F15" s="53">
        <f aca="true" t="shared" si="0" ref="F15:F20">D15*E15</f>
        <v>0</v>
      </c>
    </row>
    <row r="16" spans="1:6" ht="42" customHeight="1">
      <c r="A16" s="54" t="s">
        <v>21</v>
      </c>
      <c r="B16" s="50" t="s">
        <v>441</v>
      </c>
      <c r="C16" s="55" t="s">
        <v>79</v>
      </c>
      <c r="D16" s="56">
        <v>1</v>
      </c>
      <c r="E16" s="53">
        <v>0</v>
      </c>
      <c r="F16" s="53">
        <f t="shared" si="0"/>
        <v>0</v>
      </c>
    </row>
    <row r="17" spans="1:6" ht="57" customHeight="1">
      <c r="A17" s="54" t="s">
        <v>22</v>
      </c>
      <c r="B17" s="50" t="s">
        <v>442</v>
      </c>
      <c r="C17" s="288" t="s">
        <v>79</v>
      </c>
      <c r="D17" s="289">
        <v>1</v>
      </c>
      <c r="E17" s="231">
        <v>0</v>
      </c>
      <c r="F17" s="53">
        <f t="shared" si="0"/>
        <v>0</v>
      </c>
    </row>
    <row r="18" spans="1:6" ht="30" customHeight="1">
      <c r="A18" s="54" t="s">
        <v>24</v>
      </c>
      <c r="B18" s="50" t="s">
        <v>443</v>
      </c>
      <c r="C18" s="288" t="s">
        <v>20</v>
      </c>
      <c r="D18" s="289">
        <v>0.2</v>
      </c>
      <c r="E18" s="231">
        <v>0</v>
      </c>
      <c r="F18" s="53">
        <f t="shared" si="0"/>
        <v>0</v>
      </c>
    </row>
    <row r="19" spans="1:6" ht="28.5" customHeight="1">
      <c r="A19" s="54" t="s">
        <v>25</v>
      </c>
      <c r="B19" s="50" t="s">
        <v>444</v>
      </c>
      <c r="C19" s="288" t="s">
        <v>20</v>
      </c>
      <c r="D19" s="289">
        <v>0.1</v>
      </c>
      <c r="E19" s="231">
        <v>0</v>
      </c>
      <c r="F19" s="53">
        <f t="shared" si="0"/>
        <v>0</v>
      </c>
    </row>
    <row r="20" spans="1:6" ht="26.25" customHeight="1" thickBot="1">
      <c r="A20" s="290" t="s">
        <v>26</v>
      </c>
      <c r="B20" s="291" t="s">
        <v>445</v>
      </c>
      <c r="C20" s="292" t="s">
        <v>79</v>
      </c>
      <c r="D20" s="293">
        <v>1</v>
      </c>
      <c r="E20" s="232">
        <v>0</v>
      </c>
      <c r="F20" s="233">
        <f t="shared" si="0"/>
        <v>0</v>
      </c>
    </row>
    <row r="21" spans="1:6" ht="23.25" customHeight="1">
      <c r="A21" s="57"/>
      <c r="B21" s="58" t="s">
        <v>446</v>
      </c>
      <c r="C21" s="59"/>
      <c r="D21" s="59"/>
      <c r="E21" s="234"/>
      <c r="F21" s="60">
        <f>SUM(F15:F20)</f>
        <v>0</v>
      </c>
    </row>
    <row r="22" spans="1:6" ht="17.25">
      <c r="A22" s="47"/>
      <c r="B22" s="47"/>
      <c r="C22" s="47"/>
      <c r="D22" s="47"/>
      <c r="E22" s="219"/>
      <c r="F22" s="219"/>
    </row>
    <row r="23" spans="1:6" ht="12.75">
      <c r="A23" s="294"/>
      <c r="B23" s="295"/>
      <c r="C23" s="296"/>
      <c r="D23" s="296"/>
      <c r="E23" s="61"/>
      <c r="F23" s="61"/>
    </row>
    <row r="24" spans="1:6" ht="15">
      <c r="A24" s="48" t="s">
        <v>425</v>
      </c>
      <c r="B24" s="282" t="s">
        <v>433</v>
      </c>
      <c r="C24" s="282"/>
      <c r="D24" s="282"/>
      <c r="E24" s="260"/>
      <c r="F24" s="260"/>
    </row>
    <row r="25" spans="1:6" ht="15">
      <c r="A25" s="297" t="s">
        <v>27</v>
      </c>
      <c r="B25" s="298" t="s">
        <v>428</v>
      </c>
      <c r="C25" s="298"/>
      <c r="D25" s="298"/>
      <c r="E25" s="261"/>
      <c r="F25" s="261"/>
    </row>
    <row r="26" spans="1:6" ht="48.75" customHeight="1">
      <c r="A26" s="285" t="s">
        <v>434</v>
      </c>
      <c r="B26" s="285" t="s">
        <v>435</v>
      </c>
      <c r="C26" s="286" t="s">
        <v>436</v>
      </c>
      <c r="D26" s="286" t="s">
        <v>437</v>
      </c>
      <c r="E26" s="228" t="s">
        <v>438</v>
      </c>
      <c r="F26" s="229" t="s">
        <v>439</v>
      </c>
    </row>
    <row r="27" spans="1:6" ht="108.75" customHeight="1">
      <c r="A27" s="49" t="s">
        <v>19</v>
      </c>
      <c r="B27" s="50" t="s">
        <v>447</v>
      </c>
      <c r="C27" s="299" t="s">
        <v>20</v>
      </c>
      <c r="D27" s="56">
        <v>3</v>
      </c>
      <c r="E27" s="53">
        <v>0</v>
      </c>
      <c r="F27" s="53">
        <f>D27*E27</f>
        <v>0</v>
      </c>
    </row>
    <row r="28" spans="1:6" ht="56.25" customHeight="1">
      <c r="A28" s="54" t="s">
        <v>21</v>
      </c>
      <c r="B28" s="50" t="s">
        <v>448</v>
      </c>
      <c r="C28" s="299" t="s">
        <v>23</v>
      </c>
      <c r="D28" s="52">
        <v>1.5</v>
      </c>
      <c r="E28" s="53">
        <v>0</v>
      </c>
      <c r="F28" s="53">
        <f aca="true" t="shared" si="1" ref="F28:F34">D28*E28</f>
        <v>0</v>
      </c>
    </row>
    <row r="29" spans="1:6" ht="44.25" customHeight="1">
      <c r="A29" s="54" t="s">
        <v>22</v>
      </c>
      <c r="B29" s="50" t="s">
        <v>449</v>
      </c>
      <c r="C29" s="51" t="s">
        <v>20</v>
      </c>
      <c r="D29" s="300">
        <v>4</v>
      </c>
      <c r="E29" s="53">
        <v>0</v>
      </c>
      <c r="F29" s="53">
        <f t="shared" si="1"/>
        <v>0</v>
      </c>
    </row>
    <row r="30" spans="1:6" ht="52.5" customHeight="1">
      <c r="A30" s="54" t="s">
        <v>24</v>
      </c>
      <c r="B30" s="50" t="s">
        <v>450</v>
      </c>
      <c r="C30" s="288" t="s">
        <v>31</v>
      </c>
      <c r="D30" s="289">
        <v>2</v>
      </c>
      <c r="E30" s="231">
        <v>0</v>
      </c>
      <c r="F30" s="53">
        <f t="shared" si="1"/>
        <v>0</v>
      </c>
    </row>
    <row r="31" spans="1:6" ht="57.75" customHeight="1">
      <c r="A31" s="54" t="s">
        <v>25</v>
      </c>
      <c r="B31" s="50" t="s">
        <v>451</v>
      </c>
      <c r="C31" s="288" t="s">
        <v>29</v>
      </c>
      <c r="D31" s="289">
        <v>5</v>
      </c>
      <c r="E31" s="231">
        <v>0</v>
      </c>
      <c r="F31" s="53">
        <f t="shared" si="1"/>
        <v>0</v>
      </c>
    </row>
    <row r="32" spans="1:6" ht="57.75" customHeight="1">
      <c r="A32" s="54" t="s">
        <v>26</v>
      </c>
      <c r="B32" s="50" t="s">
        <v>452</v>
      </c>
      <c r="C32" s="288" t="s">
        <v>79</v>
      </c>
      <c r="D32" s="289">
        <v>1</v>
      </c>
      <c r="E32" s="231">
        <v>0</v>
      </c>
      <c r="F32" s="53">
        <f t="shared" si="1"/>
        <v>0</v>
      </c>
    </row>
    <row r="33" spans="1:6" ht="51.75" customHeight="1">
      <c r="A33" s="54" t="s">
        <v>162</v>
      </c>
      <c r="B33" s="50" t="s">
        <v>453</v>
      </c>
      <c r="C33" s="288" t="s">
        <v>79</v>
      </c>
      <c r="D33" s="289">
        <v>1</v>
      </c>
      <c r="E33" s="231">
        <v>0</v>
      </c>
      <c r="F33" s="53">
        <f t="shared" si="1"/>
        <v>0</v>
      </c>
    </row>
    <row r="34" spans="1:6" ht="35.25" customHeight="1" thickBot="1">
      <c r="A34" s="290" t="s">
        <v>166</v>
      </c>
      <c r="B34" s="291" t="s">
        <v>454</v>
      </c>
      <c r="C34" s="292" t="s">
        <v>79</v>
      </c>
      <c r="D34" s="293">
        <v>1</v>
      </c>
      <c r="E34" s="232">
        <v>0</v>
      </c>
      <c r="F34" s="233">
        <f t="shared" si="1"/>
        <v>0</v>
      </c>
    </row>
    <row r="35" spans="1:6" ht="24.75" customHeight="1">
      <c r="A35" s="301"/>
      <c r="B35" s="302" t="s">
        <v>455</v>
      </c>
      <c r="C35" s="303"/>
      <c r="D35" s="303"/>
      <c r="E35" s="236"/>
      <c r="F35" s="237">
        <f>SUM(F27:F34)</f>
        <v>0</v>
      </c>
    </row>
    <row r="36" spans="1:6" ht="12.75">
      <c r="A36" s="294"/>
      <c r="B36" s="295"/>
      <c r="C36" s="296"/>
      <c r="D36" s="296"/>
      <c r="E36" s="61"/>
      <c r="F36" s="61"/>
    </row>
    <row r="37" spans="1:6" ht="12.75">
      <c r="A37" s="280"/>
      <c r="B37" s="304"/>
      <c r="C37" s="270"/>
      <c r="D37" s="270"/>
      <c r="E37" s="238"/>
      <c r="F37" s="239"/>
    </row>
    <row r="38" spans="1:6" ht="12.75">
      <c r="A38" s="280"/>
      <c r="B38" s="304"/>
      <c r="C38" s="270"/>
      <c r="D38" s="270"/>
      <c r="E38" s="238"/>
      <c r="F38" s="239"/>
    </row>
    <row r="39" spans="1:6" ht="15">
      <c r="A39" s="48" t="s">
        <v>425</v>
      </c>
      <c r="B39" s="282" t="s">
        <v>433</v>
      </c>
      <c r="C39" s="282"/>
      <c r="D39" s="282"/>
      <c r="E39" s="260"/>
      <c r="F39" s="260"/>
    </row>
    <row r="40" spans="1:6" ht="15">
      <c r="A40" s="305" t="s">
        <v>28</v>
      </c>
      <c r="B40" s="306" t="s">
        <v>429</v>
      </c>
      <c r="C40" s="306"/>
      <c r="D40" s="306"/>
      <c r="E40" s="262"/>
      <c r="F40" s="262"/>
    </row>
    <row r="41" spans="1:6" ht="12.75">
      <c r="A41" s="307"/>
      <c r="B41" s="308"/>
      <c r="C41" s="309"/>
      <c r="D41" s="309"/>
      <c r="E41" s="61"/>
      <c r="F41" s="61"/>
    </row>
    <row r="42" spans="1:6" ht="50.25" customHeight="1">
      <c r="A42" s="285" t="s">
        <v>434</v>
      </c>
      <c r="B42" s="285" t="s">
        <v>435</v>
      </c>
      <c r="C42" s="287" t="s">
        <v>436</v>
      </c>
      <c r="D42" s="287" t="s">
        <v>437</v>
      </c>
      <c r="E42" s="228" t="s">
        <v>438</v>
      </c>
      <c r="F42" s="229" t="s">
        <v>439</v>
      </c>
    </row>
    <row r="43" spans="1:6" ht="141.75" customHeight="1">
      <c r="A43" s="54" t="s">
        <v>19</v>
      </c>
      <c r="B43" s="50" t="s">
        <v>456</v>
      </c>
      <c r="C43" s="310" t="s">
        <v>457</v>
      </c>
      <c r="D43" s="311" t="s">
        <v>457</v>
      </c>
      <c r="E43" s="230" t="s">
        <v>457</v>
      </c>
      <c r="F43" s="230" t="s">
        <v>457</v>
      </c>
    </row>
    <row r="44" spans="1:6" ht="15.75" customHeight="1">
      <c r="A44" s="54" t="s">
        <v>457</v>
      </c>
      <c r="B44" s="50" t="s">
        <v>458</v>
      </c>
      <c r="C44" s="299" t="s">
        <v>29</v>
      </c>
      <c r="D44" s="56">
        <v>1</v>
      </c>
      <c r="E44" s="53">
        <v>0</v>
      </c>
      <c r="F44" s="53">
        <f>D44*E44</f>
        <v>0</v>
      </c>
    </row>
    <row r="45" spans="1:6" ht="15.75" customHeight="1">
      <c r="A45" s="54" t="s">
        <v>457</v>
      </c>
      <c r="B45" s="312" t="s">
        <v>459</v>
      </c>
      <c r="C45" s="310" t="s">
        <v>29</v>
      </c>
      <c r="D45" s="52">
        <v>8</v>
      </c>
      <c r="E45" s="53">
        <v>0</v>
      </c>
      <c r="F45" s="53">
        <f aca="true" t="shared" si="2" ref="F45:F50">D45*E45</f>
        <v>0</v>
      </c>
    </row>
    <row r="46" spans="1:6" ht="38.25" customHeight="1">
      <c r="A46" s="54" t="s">
        <v>21</v>
      </c>
      <c r="B46" s="50" t="s">
        <v>460</v>
      </c>
      <c r="C46" s="310" t="s">
        <v>29</v>
      </c>
      <c r="D46" s="56">
        <v>2</v>
      </c>
      <c r="E46" s="53">
        <v>0</v>
      </c>
      <c r="F46" s="53">
        <f t="shared" si="2"/>
        <v>0</v>
      </c>
    </row>
    <row r="47" spans="1:6" ht="16.5" customHeight="1">
      <c r="A47" s="54" t="s">
        <v>22</v>
      </c>
      <c r="B47" s="50" t="s">
        <v>461</v>
      </c>
      <c r="C47" s="310" t="s">
        <v>457</v>
      </c>
      <c r="D47" s="289" t="s">
        <v>457</v>
      </c>
      <c r="E47" s="241" t="s">
        <v>457</v>
      </c>
      <c r="F47" s="53"/>
    </row>
    <row r="48" spans="1:6" ht="27.75" customHeight="1">
      <c r="A48" s="54" t="s">
        <v>457</v>
      </c>
      <c r="B48" s="50" t="s">
        <v>462</v>
      </c>
      <c r="C48" s="310" t="s">
        <v>31</v>
      </c>
      <c r="D48" s="52">
        <v>1</v>
      </c>
      <c r="E48" s="53">
        <v>0</v>
      </c>
      <c r="F48" s="53">
        <f t="shared" si="2"/>
        <v>0</v>
      </c>
    </row>
    <row r="49" spans="1:6" ht="12.75">
      <c r="A49" s="54" t="s">
        <v>457</v>
      </c>
      <c r="B49" s="50" t="s">
        <v>463</v>
      </c>
      <c r="C49" s="310" t="s">
        <v>31</v>
      </c>
      <c r="D49" s="52">
        <v>2</v>
      </c>
      <c r="E49" s="53">
        <v>0</v>
      </c>
      <c r="F49" s="53">
        <f t="shared" si="2"/>
        <v>0</v>
      </c>
    </row>
    <row r="50" spans="1:6" ht="12.75" customHeight="1">
      <c r="A50" s="54" t="s">
        <v>457</v>
      </c>
      <c r="B50" s="50" t="s">
        <v>464</v>
      </c>
      <c r="C50" s="310" t="s">
        <v>31</v>
      </c>
      <c r="D50" s="52">
        <v>1</v>
      </c>
      <c r="E50" s="53">
        <v>0</v>
      </c>
      <c r="F50" s="53">
        <f t="shared" si="2"/>
        <v>0</v>
      </c>
    </row>
    <row r="51" spans="1:6" ht="12.75">
      <c r="A51" s="307"/>
      <c r="B51" s="308"/>
      <c r="C51" s="309"/>
      <c r="D51" s="309"/>
      <c r="E51" s="61"/>
      <c r="F51" s="61"/>
    </row>
    <row r="52" spans="1:6" ht="21.75" customHeight="1">
      <c r="A52" s="49"/>
      <c r="B52" s="313" t="s">
        <v>465</v>
      </c>
      <c r="C52" s="314"/>
      <c r="D52" s="314"/>
      <c r="E52" s="242"/>
      <c r="F52" s="243">
        <f>SUM(F43:F51)</f>
        <v>0</v>
      </c>
    </row>
    <row r="53" spans="1:6" ht="12.75">
      <c r="A53" s="315"/>
      <c r="B53" s="316"/>
      <c r="C53" s="317"/>
      <c r="D53" s="317"/>
      <c r="E53" s="245"/>
      <c r="F53" s="245"/>
    </row>
    <row r="54" spans="1:6" ht="12.75">
      <c r="A54" s="280"/>
      <c r="B54" s="304"/>
      <c r="C54" s="270"/>
      <c r="D54" s="270"/>
      <c r="E54" s="238"/>
      <c r="F54" s="239"/>
    </row>
    <row r="55" spans="1:6" ht="12.75">
      <c r="A55" s="280"/>
      <c r="B55" s="304"/>
      <c r="C55" s="270"/>
      <c r="D55" s="270"/>
      <c r="E55" s="238"/>
      <c r="F55" s="239"/>
    </row>
    <row r="56" spans="1:6" ht="15">
      <c r="A56" s="48" t="s">
        <v>425</v>
      </c>
      <c r="B56" s="282" t="s">
        <v>433</v>
      </c>
      <c r="C56" s="282"/>
      <c r="D56" s="282"/>
      <c r="E56" s="260"/>
      <c r="F56" s="260"/>
    </row>
    <row r="57" spans="1:6" ht="15">
      <c r="A57" s="305" t="s">
        <v>30</v>
      </c>
      <c r="B57" s="306" t="s">
        <v>430</v>
      </c>
      <c r="C57" s="306"/>
      <c r="D57" s="306"/>
      <c r="E57" s="262"/>
      <c r="F57" s="262"/>
    </row>
    <row r="58" spans="1:6" ht="15">
      <c r="A58" s="318"/>
      <c r="B58" s="319"/>
      <c r="C58" s="320"/>
      <c r="D58" s="321"/>
      <c r="E58" s="246"/>
      <c r="F58" s="246"/>
    </row>
    <row r="59" spans="1:6" ht="51.75" customHeight="1">
      <c r="A59" s="285" t="s">
        <v>434</v>
      </c>
      <c r="B59" s="285" t="s">
        <v>435</v>
      </c>
      <c r="C59" s="287" t="s">
        <v>436</v>
      </c>
      <c r="D59" s="287" t="s">
        <v>466</v>
      </c>
      <c r="E59" s="228" t="s">
        <v>438</v>
      </c>
      <c r="F59" s="229" t="s">
        <v>439</v>
      </c>
    </row>
    <row r="60" spans="1:6" ht="68.25" customHeight="1">
      <c r="A60" s="54" t="s">
        <v>19</v>
      </c>
      <c r="B60" s="322" t="s">
        <v>467</v>
      </c>
      <c r="C60" s="51" t="s">
        <v>457</v>
      </c>
      <c r="D60" s="289" t="s">
        <v>457</v>
      </c>
      <c r="E60" s="230" t="s">
        <v>457</v>
      </c>
      <c r="F60" s="247" t="s">
        <v>457</v>
      </c>
    </row>
    <row r="61" spans="1:6" ht="12.75">
      <c r="A61" s="54" t="s">
        <v>457</v>
      </c>
      <c r="B61" s="322" t="s">
        <v>468</v>
      </c>
      <c r="C61" s="51" t="s">
        <v>29</v>
      </c>
      <c r="D61" s="289">
        <v>2</v>
      </c>
      <c r="E61" s="241">
        <v>0</v>
      </c>
      <c r="F61" s="248">
        <f>D61*E61</f>
        <v>0</v>
      </c>
    </row>
    <row r="62" spans="1:6" ht="40.5" customHeight="1">
      <c r="A62" s="54" t="s">
        <v>21</v>
      </c>
      <c r="B62" s="322" t="s">
        <v>469</v>
      </c>
      <c r="C62" s="51" t="s">
        <v>31</v>
      </c>
      <c r="D62" s="289">
        <v>1</v>
      </c>
      <c r="E62" s="241">
        <v>0</v>
      </c>
      <c r="F62" s="248">
        <f>D62*E62</f>
        <v>0</v>
      </c>
    </row>
    <row r="63" spans="1:6" ht="39.75" customHeight="1">
      <c r="A63" s="54" t="s">
        <v>22</v>
      </c>
      <c r="B63" s="322" t="s">
        <v>470</v>
      </c>
      <c r="C63" s="51" t="s">
        <v>457</v>
      </c>
      <c r="D63" s="289" t="s">
        <v>457</v>
      </c>
      <c r="E63" s="241" t="s">
        <v>457</v>
      </c>
      <c r="F63" s="248" t="s">
        <v>457</v>
      </c>
    </row>
    <row r="64" spans="1:6" ht="12.75">
      <c r="A64" s="54" t="s">
        <v>457</v>
      </c>
      <c r="B64" s="322" t="s">
        <v>457</v>
      </c>
      <c r="C64" s="51" t="s">
        <v>31</v>
      </c>
      <c r="D64" s="289">
        <v>1</v>
      </c>
      <c r="E64" s="241">
        <v>0</v>
      </c>
      <c r="F64" s="248">
        <f>D64*E64</f>
        <v>0</v>
      </c>
    </row>
    <row r="65" spans="1:6" ht="12.75">
      <c r="A65" s="54"/>
      <c r="B65" s="322"/>
      <c r="C65" s="51"/>
      <c r="D65" s="289"/>
      <c r="E65" s="230"/>
      <c r="F65" s="247"/>
    </row>
    <row r="66" spans="1:6" ht="23.25" customHeight="1">
      <c r="A66" s="54"/>
      <c r="B66" s="323" t="s">
        <v>471</v>
      </c>
      <c r="C66" s="324"/>
      <c r="D66" s="325"/>
      <c r="E66" s="242"/>
      <c r="F66" s="243">
        <f>SUM(F60:F65)</f>
        <v>0</v>
      </c>
    </row>
    <row r="67" spans="1:6" ht="12.75">
      <c r="A67" s="326"/>
      <c r="B67" s="327"/>
      <c r="C67" s="328"/>
      <c r="D67" s="329"/>
      <c r="E67" s="249"/>
      <c r="F67" s="249"/>
    </row>
    <row r="68" spans="1:6" ht="12.75">
      <c r="A68" s="326"/>
      <c r="B68" s="327"/>
      <c r="C68" s="328"/>
      <c r="D68" s="329"/>
      <c r="E68" s="249"/>
      <c r="F68" s="249"/>
    </row>
    <row r="69" spans="1:6" ht="12.75">
      <c r="A69" s="280"/>
      <c r="B69" s="304"/>
      <c r="C69" s="270"/>
      <c r="D69" s="270"/>
      <c r="E69" s="238"/>
      <c r="F69" s="239"/>
    </row>
    <row r="70" spans="1:6" ht="15">
      <c r="A70" s="48" t="s">
        <v>425</v>
      </c>
      <c r="B70" s="282" t="s">
        <v>433</v>
      </c>
      <c r="C70" s="282"/>
      <c r="D70" s="282"/>
      <c r="E70" s="260"/>
      <c r="F70" s="260"/>
    </row>
    <row r="71" spans="1:6" ht="15">
      <c r="A71" s="320" t="s">
        <v>80</v>
      </c>
      <c r="B71" s="330" t="s">
        <v>431</v>
      </c>
      <c r="C71" s="330"/>
      <c r="D71" s="330"/>
      <c r="E71" s="263"/>
      <c r="F71" s="263"/>
    </row>
    <row r="72" spans="1:6" ht="12.75">
      <c r="A72" s="331"/>
      <c r="B72" s="332"/>
      <c r="C72" s="333"/>
      <c r="D72" s="333"/>
      <c r="E72" s="250"/>
      <c r="F72" s="250"/>
    </row>
    <row r="73" spans="1:6" ht="48.75" customHeight="1">
      <c r="A73" s="285" t="s">
        <v>434</v>
      </c>
      <c r="B73" s="285" t="s">
        <v>435</v>
      </c>
      <c r="C73" s="287" t="s">
        <v>436</v>
      </c>
      <c r="D73" s="287" t="s">
        <v>437</v>
      </c>
      <c r="E73" s="228" t="s">
        <v>438</v>
      </c>
      <c r="F73" s="228" t="s">
        <v>472</v>
      </c>
    </row>
    <row r="74" spans="1:6" ht="30.75" customHeight="1">
      <c r="A74" s="334" t="s">
        <v>19</v>
      </c>
      <c r="B74" s="335" t="s">
        <v>473</v>
      </c>
      <c r="C74" s="336" t="s">
        <v>79</v>
      </c>
      <c r="D74" s="56">
        <v>1</v>
      </c>
      <c r="E74" s="251">
        <v>0</v>
      </c>
      <c r="F74" s="251">
        <f aca="true" t="shared" si="3" ref="F74:F81">D74*E74</f>
        <v>0</v>
      </c>
    </row>
    <row r="75" spans="1:6" ht="25.5" customHeight="1">
      <c r="A75" s="334" t="s">
        <v>21</v>
      </c>
      <c r="B75" s="335" t="s">
        <v>474</v>
      </c>
      <c r="C75" s="336" t="s">
        <v>79</v>
      </c>
      <c r="D75" s="56">
        <v>1</v>
      </c>
      <c r="E75" s="251">
        <v>0</v>
      </c>
      <c r="F75" s="251">
        <f t="shared" si="3"/>
        <v>0</v>
      </c>
    </row>
    <row r="76" spans="1:6" ht="39.75" customHeight="1">
      <c r="A76" s="334" t="s">
        <v>22</v>
      </c>
      <c r="B76" s="335" t="s">
        <v>475</v>
      </c>
      <c r="C76" s="336" t="s">
        <v>79</v>
      </c>
      <c r="D76" s="56">
        <v>1</v>
      </c>
      <c r="E76" s="251">
        <v>0</v>
      </c>
      <c r="F76" s="251">
        <f t="shared" si="3"/>
        <v>0</v>
      </c>
    </row>
    <row r="77" spans="1:6" ht="17.25" customHeight="1">
      <c r="A77" s="334" t="s">
        <v>24</v>
      </c>
      <c r="B77" s="335" t="s">
        <v>476</v>
      </c>
      <c r="C77" s="336" t="s">
        <v>198</v>
      </c>
      <c r="D77" s="56">
        <v>5</v>
      </c>
      <c r="E77" s="251">
        <v>0</v>
      </c>
      <c r="F77" s="251">
        <f t="shared" si="3"/>
        <v>0</v>
      </c>
    </row>
    <row r="78" spans="1:6" ht="17.25" customHeight="1">
      <c r="A78" s="334" t="s">
        <v>25</v>
      </c>
      <c r="B78" s="335" t="s">
        <v>477</v>
      </c>
      <c r="C78" s="336" t="s">
        <v>198</v>
      </c>
      <c r="D78" s="56">
        <v>5</v>
      </c>
      <c r="E78" s="251">
        <v>0</v>
      </c>
      <c r="F78" s="251">
        <f t="shared" si="3"/>
        <v>0</v>
      </c>
    </row>
    <row r="79" spans="1:6" ht="39">
      <c r="A79" s="334" t="s">
        <v>26</v>
      </c>
      <c r="B79" s="335" t="s">
        <v>478</v>
      </c>
      <c r="C79" s="336" t="s">
        <v>79</v>
      </c>
      <c r="D79" s="56">
        <v>1</v>
      </c>
      <c r="E79" s="251">
        <v>0</v>
      </c>
      <c r="F79" s="251">
        <f t="shared" si="3"/>
        <v>0</v>
      </c>
    </row>
    <row r="80" spans="1:6" ht="15" customHeight="1">
      <c r="A80" s="334" t="s">
        <v>162</v>
      </c>
      <c r="B80" s="335" t="s">
        <v>479</v>
      </c>
      <c r="C80" s="336" t="s">
        <v>31</v>
      </c>
      <c r="D80" s="56">
        <v>1</v>
      </c>
      <c r="E80" s="251">
        <v>0</v>
      </c>
      <c r="F80" s="251">
        <f t="shared" si="3"/>
        <v>0</v>
      </c>
    </row>
    <row r="81" spans="1:6" ht="26.25">
      <c r="A81" s="54" t="s">
        <v>166</v>
      </c>
      <c r="B81" s="50" t="s">
        <v>454</v>
      </c>
      <c r="C81" s="288" t="s">
        <v>79</v>
      </c>
      <c r="D81" s="289">
        <v>1</v>
      </c>
      <c r="E81" s="231">
        <v>0</v>
      </c>
      <c r="F81" s="62">
        <f t="shared" si="3"/>
        <v>0</v>
      </c>
    </row>
    <row r="82" spans="1:6" ht="12.75">
      <c r="A82" s="54"/>
      <c r="B82" s="313" t="s">
        <v>480</v>
      </c>
      <c r="C82" s="337"/>
      <c r="D82" s="337"/>
      <c r="E82" s="252"/>
      <c r="F82" s="253">
        <f>SUM(F74:F81)</f>
        <v>0</v>
      </c>
    </row>
    <row r="83" spans="1:6" ht="12.75">
      <c r="A83" s="235"/>
      <c r="B83" s="244"/>
      <c r="C83" s="254"/>
      <c r="D83" s="254"/>
      <c r="E83" s="255"/>
      <c r="F83" s="256"/>
    </row>
    <row r="84" spans="1:6" ht="12.75">
      <c r="A84" s="235"/>
      <c r="B84" s="244"/>
      <c r="C84" s="254"/>
      <c r="D84" s="254"/>
      <c r="E84" s="257"/>
      <c r="F84" s="256"/>
    </row>
    <row r="85" spans="1:6" ht="14.25">
      <c r="A85" s="240"/>
      <c r="B85" s="258"/>
      <c r="C85" s="259"/>
      <c r="D85" s="259"/>
      <c r="E85" s="238"/>
      <c r="F85" s="256"/>
    </row>
  </sheetData>
  <sheetProtection password="C71F" sheet="1"/>
  <mergeCells count="1">
    <mergeCell ref="A1:C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92"/>
  <sheetViews>
    <sheetView zoomScalePageLayoutView="0" workbookViewId="0" topLeftCell="A1">
      <selection activeCell="H81" sqref="H81"/>
    </sheetView>
  </sheetViews>
  <sheetFormatPr defaultColWidth="9.25390625" defaultRowHeight="12.75"/>
  <cols>
    <col min="1" max="1" width="6.50390625" style="31" customWidth="1"/>
    <col min="2" max="2" width="40.50390625" style="31" customWidth="1"/>
    <col min="3" max="3" width="9.75390625" style="31" customWidth="1"/>
    <col min="4" max="4" width="9.50390625" style="31" customWidth="1"/>
    <col min="5" max="5" width="10.25390625" style="31" customWidth="1"/>
    <col min="6" max="6" width="9.75390625" style="31" customWidth="1"/>
    <col min="7" max="16384" width="9.25390625" style="31" customWidth="1"/>
  </cols>
  <sheetData>
    <row r="1" spans="1:6" ht="21" customHeight="1">
      <c r="A1" s="352"/>
      <c r="B1" s="353" t="s">
        <v>336</v>
      </c>
      <c r="C1" s="352"/>
      <c r="D1" s="352"/>
      <c r="E1" s="339"/>
      <c r="F1" s="339"/>
    </row>
    <row r="2" spans="1:6" ht="15">
      <c r="A2" s="352"/>
      <c r="B2" s="353"/>
      <c r="C2" s="352"/>
      <c r="D2" s="352"/>
      <c r="E2" s="339"/>
      <c r="F2" s="339"/>
    </row>
    <row r="3" spans="1:6" ht="18" customHeight="1">
      <c r="A3" s="352"/>
      <c r="B3" s="353" t="s">
        <v>337</v>
      </c>
      <c r="C3" s="352" t="s">
        <v>338</v>
      </c>
      <c r="D3" s="352" t="s">
        <v>1</v>
      </c>
      <c r="E3" s="339" t="s">
        <v>339</v>
      </c>
      <c r="F3" s="339" t="s">
        <v>423</v>
      </c>
    </row>
    <row r="4" spans="1:6" ht="18.75" customHeight="1">
      <c r="A4" s="352" t="s">
        <v>19</v>
      </c>
      <c r="B4" s="353" t="s">
        <v>340</v>
      </c>
      <c r="C4" s="354"/>
      <c r="D4" s="354"/>
      <c r="E4" s="340"/>
      <c r="F4" s="340"/>
    </row>
    <row r="5" spans="1:6" ht="18" customHeight="1">
      <c r="A5" s="354" t="s">
        <v>341</v>
      </c>
      <c r="B5" s="353" t="s">
        <v>342</v>
      </c>
      <c r="C5" s="352" t="s">
        <v>223</v>
      </c>
      <c r="D5" s="352">
        <v>1</v>
      </c>
      <c r="E5" s="341"/>
      <c r="F5" s="342">
        <f>SUM(D5*E5)</f>
        <v>0</v>
      </c>
    </row>
    <row r="6" spans="1:6" ht="16.5" customHeight="1">
      <c r="A6" s="354"/>
      <c r="B6" s="355" t="s">
        <v>343</v>
      </c>
      <c r="C6" s="354">
        <v>1</v>
      </c>
      <c r="D6" s="356" t="s">
        <v>344</v>
      </c>
      <c r="E6" s="341"/>
      <c r="F6" s="341"/>
    </row>
    <row r="7" spans="1:6" ht="16.5" customHeight="1">
      <c r="A7" s="354"/>
      <c r="B7" s="355" t="s">
        <v>345</v>
      </c>
      <c r="C7" s="354">
        <v>1</v>
      </c>
      <c r="D7" s="356" t="s">
        <v>346</v>
      </c>
      <c r="E7" s="340"/>
      <c r="F7" s="340"/>
    </row>
    <row r="8" spans="1:6" ht="15" customHeight="1">
      <c r="A8" s="354"/>
      <c r="B8" s="355" t="s">
        <v>347</v>
      </c>
      <c r="C8" s="354">
        <v>3</v>
      </c>
      <c r="D8" s="356" t="s">
        <v>346</v>
      </c>
      <c r="E8" s="340"/>
      <c r="F8" s="340"/>
    </row>
    <row r="9" spans="1:6" ht="30" customHeight="1">
      <c r="A9" s="357"/>
      <c r="B9" s="355" t="s">
        <v>348</v>
      </c>
      <c r="C9" s="354">
        <v>10</v>
      </c>
      <c r="D9" s="356" t="s">
        <v>349</v>
      </c>
      <c r="E9" s="340"/>
      <c r="F9" s="340"/>
    </row>
    <row r="10" spans="1:6" ht="19.5" customHeight="1">
      <c r="A10" s="354" t="s">
        <v>350</v>
      </c>
      <c r="B10" s="353" t="s">
        <v>351</v>
      </c>
      <c r="C10" s="352" t="s">
        <v>223</v>
      </c>
      <c r="D10" s="352">
        <v>1</v>
      </c>
      <c r="E10" s="341"/>
      <c r="F10" s="342">
        <f>SUM(D10*E10)</f>
        <v>0</v>
      </c>
    </row>
    <row r="11" spans="1:6" ht="30" customHeight="1">
      <c r="A11" s="354"/>
      <c r="B11" s="355" t="s">
        <v>352</v>
      </c>
      <c r="C11" s="354">
        <v>1</v>
      </c>
      <c r="D11" s="356" t="s">
        <v>344</v>
      </c>
      <c r="E11" s="341"/>
      <c r="F11" s="341"/>
    </row>
    <row r="12" spans="1:6" ht="31.5" customHeight="1">
      <c r="A12" s="354"/>
      <c r="B12" s="355" t="s">
        <v>353</v>
      </c>
      <c r="C12" s="354">
        <v>1</v>
      </c>
      <c r="D12" s="356" t="s">
        <v>346</v>
      </c>
      <c r="E12" s="340"/>
      <c r="F12" s="340"/>
    </row>
    <row r="13" spans="1:6" ht="21.75" customHeight="1">
      <c r="A13" s="354"/>
      <c r="B13" s="355" t="s">
        <v>354</v>
      </c>
      <c r="C13" s="354">
        <v>1</v>
      </c>
      <c r="D13" s="356" t="s">
        <v>346</v>
      </c>
      <c r="E13" s="341"/>
      <c r="F13" s="341"/>
    </row>
    <row r="14" spans="1:6" ht="30" customHeight="1">
      <c r="A14" s="354"/>
      <c r="B14" s="355" t="s">
        <v>355</v>
      </c>
      <c r="C14" s="354">
        <v>3</v>
      </c>
      <c r="D14" s="356" t="s">
        <v>346</v>
      </c>
      <c r="E14" s="340"/>
      <c r="F14" s="340"/>
    </row>
    <row r="15" spans="1:6" ht="28.5" customHeight="1">
      <c r="A15" s="354"/>
      <c r="B15" s="355" t="s">
        <v>356</v>
      </c>
      <c r="C15" s="354">
        <v>8</v>
      </c>
      <c r="D15" s="356" t="s">
        <v>346</v>
      </c>
      <c r="E15" s="341"/>
      <c r="F15" s="341"/>
    </row>
    <row r="16" spans="1:6" ht="31.5" customHeight="1">
      <c r="A16" s="357"/>
      <c r="B16" s="355" t="s">
        <v>357</v>
      </c>
      <c r="C16" s="354">
        <v>4</v>
      </c>
      <c r="D16" s="356" t="s">
        <v>346</v>
      </c>
      <c r="E16" s="340"/>
      <c r="F16" s="340"/>
    </row>
    <row r="17" spans="1:6" ht="28.5" customHeight="1">
      <c r="A17" s="357"/>
      <c r="B17" s="355" t="s">
        <v>358</v>
      </c>
      <c r="C17" s="354">
        <v>2</v>
      </c>
      <c r="D17" s="356" t="s">
        <v>346</v>
      </c>
      <c r="E17" s="340"/>
      <c r="F17" s="340"/>
    </row>
    <row r="18" spans="1:6" ht="30.75" customHeight="1">
      <c r="A18" s="357"/>
      <c r="B18" s="355" t="s">
        <v>359</v>
      </c>
      <c r="C18" s="354">
        <v>4</v>
      </c>
      <c r="D18" s="356" t="s">
        <v>346</v>
      </c>
      <c r="E18" s="340"/>
      <c r="F18" s="340"/>
    </row>
    <row r="19" spans="1:6" ht="18" customHeight="1">
      <c r="A19" s="357"/>
      <c r="B19" s="355" t="s">
        <v>360</v>
      </c>
      <c r="C19" s="354">
        <v>1</v>
      </c>
      <c r="D19" s="356" t="s">
        <v>346</v>
      </c>
      <c r="E19" s="340"/>
      <c r="F19" s="340"/>
    </row>
    <row r="20" spans="1:6" ht="28.5" customHeight="1">
      <c r="A20" s="357"/>
      <c r="B20" s="355" t="s">
        <v>361</v>
      </c>
      <c r="C20" s="354">
        <v>1</v>
      </c>
      <c r="D20" s="356" t="s">
        <v>346</v>
      </c>
      <c r="E20" s="340"/>
      <c r="F20" s="340"/>
    </row>
    <row r="21" spans="1:6" ht="29.25" customHeight="1">
      <c r="A21" s="357"/>
      <c r="B21" s="355" t="s">
        <v>362</v>
      </c>
      <c r="C21" s="354">
        <v>2</v>
      </c>
      <c r="D21" s="356" t="s">
        <v>346</v>
      </c>
      <c r="E21" s="340"/>
      <c r="F21" s="340"/>
    </row>
    <row r="22" spans="1:6" ht="28.5" customHeight="1">
      <c r="A22" s="357"/>
      <c r="B22" s="355" t="s">
        <v>363</v>
      </c>
      <c r="C22" s="354">
        <v>20</v>
      </c>
      <c r="D22" s="356" t="s">
        <v>349</v>
      </c>
      <c r="E22" s="340"/>
      <c r="F22" s="340"/>
    </row>
    <row r="23" spans="1:6" ht="23.25" customHeight="1">
      <c r="A23" s="354" t="s">
        <v>364</v>
      </c>
      <c r="B23" s="353" t="s">
        <v>365</v>
      </c>
      <c r="C23" s="352" t="s">
        <v>223</v>
      </c>
      <c r="D23" s="352">
        <v>1</v>
      </c>
      <c r="E23" s="341"/>
      <c r="F23" s="342">
        <f>SUM(D23*E23)</f>
        <v>0</v>
      </c>
    </row>
    <row r="24" spans="1:6" ht="29.25" customHeight="1">
      <c r="A24" s="354"/>
      <c r="B24" s="355" t="s">
        <v>366</v>
      </c>
      <c r="C24" s="354">
        <v>1</v>
      </c>
      <c r="D24" s="356" t="s">
        <v>344</v>
      </c>
      <c r="E24" s="341"/>
      <c r="F24" s="341"/>
    </row>
    <row r="25" spans="1:6" ht="22.5" customHeight="1">
      <c r="A25" s="354"/>
      <c r="B25" s="355" t="s">
        <v>367</v>
      </c>
      <c r="C25" s="354">
        <v>1</v>
      </c>
      <c r="D25" s="356" t="s">
        <v>346</v>
      </c>
      <c r="E25" s="341"/>
      <c r="F25" s="341"/>
    </row>
    <row r="26" spans="1:6" ht="30" customHeight="1">
      <c r="A26" s="354"/>
      <c r="B26" s="355" t="s">
        <v>368</v>
      </c>
      <c r="C26" s="354">
        <v>2</v>
      </c>
      <c r="D26" s="356" t="s">
        <v>346</v>
      </c>
      <c r="E26" s="340"/>
      <c r="F26" s="340"/>
    </row>
    <row r="27" spans="1:6" ht="30" customHeight="1">
      <c r="A27" s="354"/>
      <c r="B27" s="355" t="s">
        <v>356</v>
      </c>
      <c r="C27" s="354">
        <v>4</v>
      </c>
      <c r="D27" s="356" t="s">
        <v>346</v>
      </c>
      <c r="E27" s="341"/>
      <c r="F27" s="341"/>
    </row>
    <row r="28" spans="1:6" ht="31.5" customHeight="1">
      <c r="A28" s="357"/>
      <c r="B28" s="355" t="s">
        <v>369</v>
      </c>
      <c r="C28" s="354">
        <v>2</v>
      </c>
      <c r="D28" s="356" t="s">
        <v>346</v>
      </c>
      <c r="E28" s="340"/>
      <c r="F28" s="340"/>
    </row>
    <row r="29" spans="1:6" ht="29.25" customHeight="1">
      <c r="A29" s="357"/>
      <c r="B29" s="355" t="s">
        <v>359</v>
      </c>
      <c r="C29" s="354">
        <v>4</v>
      </c>
      <c r="D29" s="356" t="s">
        <v>346</v>
      </c>
      <c r="E29" s="340"/>
      <c r="F29" s="340"/>
    </row>
    <row r="30" spans="1:6" ht="29.25" customHeight="1">
      <c r="A30" s="357"/>
      <c r="B30" s="355" t="s">
        <v>363</v>
      </c>
      <c r="C30" s="354">
        <v>10</v>
      </c>
      <c r="D30" s="356" t="s">
        <v>349</v>
      </c>
      <c r="E30" s="340"/>
      <c r="F30" s="340"/>
    </row>
    <row r="31" spans="1:6" ht="31.5" customHeight="1" thickBot="1">
      <c r="A31" s="358"/>
      <c r="B31" s="359" t="s">
        <v>370</v>
      </c>
      <c r="C31" s="360" t="s">
        <v>223</v>
      </c>
      <c r="D31" s="360">
        <v>1</v>
      </c>
      <c r="E31" s="343"/>
      <c r="F31" s="344">
        <f>SUM(D31*E31)</f>
        <v>0</v>
      </c>
    </row>
    <row r="32" spans="1:6" ht="25.5" customHeight="1">
      <c r="A32" s="361"/>
      <c r="B32" s="362" t="s">
        <v>371</v>
      </c>
      <c r="C32" s="361"/>
      <c r="D32" s="361"/>
      <c r="E32" s="345"/>
      <c r="F32" s="46">
        <f>SUM(F4:F31)</f>
        <v>0</v>
      </c>
    </row>
    <row r="33" spans="1:6" ht="15">
      <c r="A33" s="352"/>
      <c r="B33" s="353"/>
      <c r="C33" s="352"/>
      <c r="D33" s="352"/>
      <c r="E33" s="339"/>
      <c r="F33" s="339"/>
    </row>
    <row r="34" spans="1:6" ht="18.75" customHeight="1">
      <c r="A34" s="352" t="s">
        <v>21</v>
      </c>
      <c r="B34" s="353" t="s">
        <v>372</v>
      </c>
      <c r="C34" s="352" t="s">
        <v>338</v>
      </c>
      <c r="D34" s="352" t="s">
        <v>1</v>
      </c>
      <c r="E34" s="338" t="s">
        <v>339</v>
      </c>
      <c r="F34" s="338" t="s">
        <v>423</v>
      </c>
    </row>
    <row r="35" spans="1:6" ht="22.5" customHeight="1">
      <c r="A35" s="352"/>
      <c r="B35" s="363" t="s">
        <v>373</v>
      </c>
      <c r="C35" s="364" t="s">
        <v>374</v>
      </c>
      <c r="D35" s="364">
        <v>25</v>
      </c>
      <c r="E35" s="341"/>
      <c r="F35" s="342">
        <f>SUM(D35*E35)</f>
        <v>0</v>
      </c>
    </row>
    <row r="36" spans="1:6" ht="22.5" customHeight="1">
      <c r="A36" s="354"/>
      <c r="B36" s="363" t="s">
        <v>375</v>
      </c>
      <c r="C36" s="364" t="s">
        <v>374</v>
      </c>
      <c r="D36" s="364">
        <v>35</v>
      </c>
      <c r="E36" s="341"/>
      <c r="F36" s="342">
        <f aca="true" t="shared" si="0" ref="F36:F43">SUM(D36*E36)</f>
        <v>0</v>
      </c>
    </row>
    <row r="37" spans="1:6" ht="22.5" customHeight="1">
      <c r="A37" s="354"/>
      <c r="B37" s="363" t="s">
        <v>376</v>
      </c>
      <c r="C37" s="364" t="s">
        <v>374</v>
      </c>
      <c r="D37" s="364">
        <v>115</v>
      </c>
      <c r="E37" s="341"/>
      <c r="F37" s="342">
        <f t="shared" si="0"/>
        <v>0</v>
      </c>
    </row>
    <row r="38" spans="1:6" ht="21" customHeight="1">
      <c r="A38" s="354"/>
      <c r="B38" s="363" t="s">
        <v>377</v>
      </c>
      <c r="C38" s="364" t="s">
        <v>374</v>
      </c>
      <c r="D38" s="364">
        <v>295</v>
      </c>
      <c r="E38" s="341"/>
      <c r="F38" s="342">
        <f t="shared" si="0"/>
        <v>0</v>
      </c>
    </row>
    <row r="39" spans="1:6" ht="21" customHeight="1">
      <c r="A39" s="354"/>
      <c r="B39" s="365" t="s">
        <v>378</v>
      </c>
      <c r="C39" s="364" t="s">
        <v>374</v>
      </c>
      <c r="D39" s="364">
        <v>15</v>
      </c>
      <c r="E39" s="341"/>
      <c r="F39" s="342">
        <f t="shared" si="0"/>
        <v>0</v>
      </c>
    </row>
    <row r="40" spans="1:6" ht="20.25" customHeight="1">
      <c r="A40" s="354"/>
      <c r="B40" s="365" t="s">
        <v>379</v>
      </c>
      <c r="C40" s="364" t="s">
        <v>374</v>
      </c>
      <c r="D40" s="364">
        <v>20</v>
      </c>
      <c r="E40" s="341"/>
      <c r="F40" s="342">
        <f t="shared" si="0"/>
        <v>0</v>
      </c>
    </row>
    <row r="41" spans="1:6" ht="20.25" customHeight="1">
      <c r="A41" s="354"/>
      <c r="B41" s="365" t="s">
        <v>380</v>
      </c>
      <c r="C41" s="364" t="s">
        <v>374</v>
      </c>
      <c r="D41" s="364">
        <v>35</v>
      </c>
      <c r="E41" s="341"/>
      <c r="F41" s="342">
        <f t="shared" si="0"/>
        <v>0</v>
      </c>
    </row>
    <row r="42" spans="1:6" ht="21" customHeight="1">
      <c r="A42" s="354"/>
      <c r="B42" s="365" t="s">
        <v>381</v>
      </c>
      <c r="C42" s="364" t="s">
        <v>374</v>
      </c>
      <c r="D42" s="364">
        <v>150</v>
      </c>
      <c r="E42" s="341"/>
      <c r="F42" s="342">
        <f t="shared" si="0"/>
        <v>0</v>
      </c>
    </row>
    <row r="43" spans="1:6" ht="30" customHeight="1">
      <c r="A43" s="354"/>
      <c r="B43" s="365" t="s">
        <v>382</v>
      </c>
      <c r="C43" s="364" t="s">
        <v>374</v>
      </c>
      <c r="D43" s="364">
        <v>150</v>
      </c>
      <c r="E43" s="341"/>
      <c r="F43" s="342">
        <f t="shared" si="0"/>
        <v>0</v>
      </c>
    </row>
    <row r="44" spans="1:6" ht="21" customHeight="1">
      <c r="A44" s="352"/>
      <c r="B44" s="365" t="s">
        <v>383</v>
      </c>
      <c r="C44" s="364" t="s">
        <v>346</v>
      </c>
      <c r="D44" s="364">
        <v>5</v>
      </c>
      <c r="E44" s="341"/>
      <c r="F44" s="342">
        <f>SUM(D44*E44)</f>
        <v>0</v>
      </c>
    </row>
    <row r="45" spans="1:6" ht="21" customHeight="1">
      <c r="A45" s="354"/>
      <c r="B45" s="365" t="s">
        <v>384</v>
      </c>
      <c r="C45" s="364" t="s">
        <v>346</v>
      </c>
      <c r="D45" s="364">
        <v>4</v>
      </c>
      <c r="E45" s="341"/>
      <c r="F45" s="342">
        <f>SUM(D45*E45)</f>
        <v>0</v>
      </c>
    </row>
    <row r="46" spans="1:6" ht="33" customHeight="1">
      <c r="A46" s="352"/>
      <c r="B46" s="365" t="s">
        <v>385</v>
      </c>
      <c r="C46" s="364" t="s">
        <v>346</v>
      </c>
      <c r="D46" s="364">
        <v>4</v>
      </c>
      <c r="E46" s="341"/>
      <c r="F46" s="342">
        <f>SUM(D46*E46)</f>
        <v>0</v>
      </c>
    </row>
    <row r="47" spans="1:6" ht="34.5" customHeight="1">
      <c r="A47" s="352"/>
      <c r="B47" s="365" t="s">
        <v>386</v>
      </c>
      <c r="C47" s="364" t="s">
        <v>346</v>
      </c>
      <c r="D47" s="364">
        <v>2</v>
      </c>
      <c r="E47" s="341"/>
      <c r="F47" s="342">
        <f>SUM(D47*E47)</f>
        <v>0</v>
      </c>
    </row>
    <row r="48" spans="1:6" ht="20.25" customHeight="1">
      <c r="A48" s="352"/>
      <c r="B48" s="363" t="s">
        <v>387</v>
      </c>
      <c r="C48" s="364" t="s">
        <v>346</v>
      </c>
      <c r="D48" s="354">
        <v>1</v>
      </c>
      <c r="E48" s="341"/>
      <c r="F48" s="342">
        <f>SUM(D48*E48)</f>
        <v>0</v>
      </c>
    </row>
    <row r="49" spans="1:6" ht="31.5" customHeight="1" thickBot="1">
      <c r="A49" s="358"/>
      <c r="B49" s="366" t="s">
        <v>388</v>
      </c>
      <c r="C49" s="367"/>
      <c r="D49" s="358"/>
      <c r="E49" s="343"/>
      <c r="F49" s="343"/>
    </row>
    <row r="50" spans="1:6" ht="21.75" customHeight="1">
      <c r="A50" s="361"/>
      <c r="B50" s="362" t="s">
        <v>389</v>
      </c>
      <c r="C50" s="361"/>
      <c r="D50" s="361"/>
      <c r="E50" s="345"/>
      <c r="F50" s="46">
        <f>SUM(F35:F49)</f>
        <v>0</v>
      </c>
    </row>
    <row r="51" spans="1:6" ht="15">
      <c r="A51" s="352"/>
      <c r="B51" s="368"/>
      <c r="C51" s="352"/>
      <c r="D51" s="352"/>
      <c r="E51" s="339"/>
      <c r="F51" s="346"/>
    </row>
    <row r="52" spans="1:6" ht="15">
      <c r="A52" s="352" t="s">
        <v>22</v>
      </c>
      <c r="B52" s="353" t="s">
        <v>390</v>
      </c>
      <c r="C52" s="352" t="s">
        <v>338</v>
      </c>
      <c r="D52" s="352" t="s">
        <v>1</v>
      </c>
      <c r="E52" s="338" t="s">
        <v>339</v>
      </c>
      <c r="F52" s="338" t="s">
        <v>423</v>
      </c>
    </row>
    <row r="53" spans="1:6" ht="30" customHeight="1">
      <c r="A53" s="354"/>
      <c r="B53" s="369" t="s">
        <v>391</v>
      </c>
      <c r="C53" s="370" t="s">
        <v>346</v>
      </c>
      <c r="D53" s="370">
        <v>2</v>
      </c>
      <c r="E53" s="341"/>
      <c r="F53" s="342">
        <f>SUM(D53*E53)</f>
        <v>0</v>
      </c>
    </row>
    <row r="54" spans="1:6" ht="30" customHeight="1">
      <c r="A54" s="354"/>
      <c r="B54" s="369" t="s">
        <v>392</v>
      </c>
      <c r="C54" s="370" t="s">
        <v>346</v>
      </c>
      <c r="D54" s="370">
        <v>6</v>
      </c>
      <c r="E54" s="341"/>
      <c r="F54" s="342">
        <f>SUM(D54*E54)</f>
        <v>0</v>
      </c>
    </row>
    <row r="55" spans="1:6" ht="30" customHeight="1">
      <c r="A55" s="354"/>
      <c r="B55" s="369" t="s">
        <v>393</v>
      </c>
      <c r="C55" s="370" t="s">
        <v>346</v>
      </c>
      <c r="D55" s="370">
        <v>6</v>
      </c>
      <c r="E55" s="341"/>
      <c r="F55" s="342">
        <f>SUM(D55*E55)</f>
        <v>0</v>
      </c>
    </row>
    <row r="56" spans="1:6" ht="30" customHeight="1" thickBot="1">
      <c r="A56" s="358"/>
      <c r="B56" s="371" t="s">
        <v>394</v>
      </c>
      <c r="C56" s="372" t="s">
        <v>346</v>
      </c>
      <c r="D56" s="372">
        <v>1</v>
      </c>
      <c r="E56" s="343"/>
      <c r="F56" s="344">
        <f>SUM(D56*E56)</f>
        <v>0</v>
      </c>
    </row>
    <row r="57" spans="1:6" ht="22.5" customHeight="1">
      <c r="A57" s="361"/>
      <c r="B57" s="362" t="s">
        <v>395</v>
      </c>
      <c r="C57" s="361"/>
      <c r="D57" s="361"/>
      <c r="E57" s="345"/>
      <c r="F57" s="46">
        <f>SUM(F53:F56)</f>
        <v>0</v>
      </c>
    </row>
    <row r="58" spans="1:6" ht="15">
      <c r="A58" s="354"/>
      <c r="B58" s="373"/>
      <c r="C58" s="354"/>
      <c r="D58" s="364"/>
      <c r="E58" s="341"/>
      <c r="F58" s="341"/>
    </row>
    <row r="59" spans="1:6" ht="15">
      <c r="A59" s="352" t="s">
        <v>24</v>
      </c>
      <c r="B59" s="368" t="s">
        <v>396</v>
      </c>
      <c r="C59" s="374" t="s">
        <v>338</v>
      </c>
      <c r="D59" s="375" t="s">
        <v>1</v>
      </c>
      <c r="E59" s="339" t="s">
        <v>339</v>
      </c>
      <c r="F59" s="339" t="s">
        <v>423</v>
      </c>
    </row>
    <row r="60" spans="1:6" ht="21" customHeight="1">
      <c r="A60" s="354"/>
      <c r="B60" s="355" t="s">
        <v>397</v>
      </c>
      <c r="C60" s="376" t="s">
        <v>374</v>
      </c>
      <c r="D60" s="377">
        <v>85</v>
      </c>
      <c r="E60" s="341"/>
      <c r="F60" s="342">
        <f>SUM(D60*E60)</f>
        <v>0</v>
      </c>
    </row>
    <row r="61" spans="1:6" ht="21" customHeight="1">
      <c r="A61" s="354"/>
      <c r="B61" s="355" t="s">
        <v>398</v>
      </c>
      <c r="C61" s="376" t="s">
        <v>346</v>
      </c>
      <c r="D61" s="377">
        <v>1</v>
      </c>
      <c r="E61" s="341"/>
      <c r="F61" s="342">
        <f>SUM(D61*E61)</f>
        <v>0</v>
      </c>
    </row>
    <row r="62" spans="1:6" ht="19.5" customHeight="1" thickBot="1">
      <c r="A62" s="358"/>
      <c r="B62" s="378" t="s">
        <v>382</v>
      </c>
      <c r="C62" s="367" t="s">
        <v>374</v>
      </c>
      <c r="D62" s="367">
        <v>70</v>
      </c>
      <c r="E62" s="343"/>
      <c r="F62" s="344">
        <f>SUM(D62*E62)</f>
        <v>0</v>
      </c>
    </row>
    <row r="63" spans="1:6" ht="16.5" customHeight="1">
      <c r="A63" s="361"/>
      <c r="B63" s="379" t="s">
        <v>399</v>
      </c>
      <c r="C63" s="380"/>
      <c r="D63" s="381"/>
      <c r="E63" s="345"/>
      <c r="F63" s="46">
        <f>SUM(F60:F62)</f>
        <v>0</v>
      </c>
    </row>
    <row r="64" spans="1:6" ht="15">
      <c r="A64" s="352"/>
      <c r="B64" s="382"/>
      <c r="C64" s="354"/>
      <c r="D64" s="354"/>
      <c r="E64" s="341"/>
      <c r="F64" s="341"/>
    </row>
    <row r="65" spans="1:6" ht="15">
      <c r="A65" s="352" t="s">
        <v>25</v>
      </c>
      <c r="B65" s="368" t="s">
        <v>400</v>
      </c>
      <c r="C65" s="352" t="s">
        <v>338</v>
      </c>
      <c r="D65" s="352" t="s">
        <v>1</v>
      </c>
      <c r="E65" s="339" t="s">
        <v>339</v>
      </c>
      <c r="F65" s="339" t="s">
        <v>423</v>
      </c>
    </row>
    <row r="66" spans="1:6" ht="18" customHeight="1">
      <c r="A66" s="354"/>
      <c r="B66" s="355" t="s">
        <v>401</v>
      </c>
      <c r="C66" s="354" t="s">
        <v>374</v>
      </c>
      <c r="D66" s="354">
        <v>90</v>
      </c>
      <c r="E66" s="341"/>
      <c r="F66" s="342">
        <f>SUM(D66*E66)</f>
        <v>0</v>
      </c>
    </row>
    <row r="67" spans="1:6" ht="30" customHeight="1">
      <c r="A67" s="354"/>
      <c r="B67" s="355" t="s">
        <v>402</v>
      </c>
      <c r="C67" s="354" t="s">
        <v>346</v>
      </c>
      <c r="D67" s="354">
        <v>12</v>
      </c>
      <c r="E67" s="341"/>
      <c r="F67" s="342">
        <f>SUM(D67*E67)</f>
        <v>0</v>
      </c>
    </row>
    <row r="68" spans="1:6" ht="29.25" customHeight="1">
      <c r="A68" s="354"/>
      <c r="B68" s="355" t="s">
        <v>403</v>
      </c>
      <c r="C68" s="354" t="s">
        <v>346</v>
      </c>
      <c r="D68" s="354">
        <v>6</v>
      </c>
      <c r="E68" s="341"/>
      <c r="F68" s="342">
        <f>SUM(D68*E68)</f>
        <v>0</v>
      </c>
    </row>
    <row r="69" spans="1:6" ht="28.5" customHeight="1">
      <c r="A69" s="354"/>
      <c r="B69" s="355" t="s">
        <v>404</v>
      </c>
      <c r="C69" s="354" t="s">
        <v>346</v>
      </c>
      <c r="D69" s="354">
        <v>10</v>
      </c>
      <c r="E69" s="341"/>
      <c r="F69" s="342">
        <f>SUM(D69*E69)</f>
        <v>0</v>
      </c>
    </row>
    <row r="70" spans="1:6" ht="46.5" customHeight="1" thickBot="1">
      <c r="A70" s="358"/>
      <c r="B70" s="383" t="s">
        <v>405</v>
      </c>
      <c r="C70" s="358" t="s">
        <v>346</v>
      </c>
      <c r="D70" s="358">
        <v>1</v>
      </c>
      <c r="E70" s="343"/>
      <c r="F70" s="344">
        <f>SUM(D70*E70)</f>
        <v>0</v>
      </c>
    </row>
    <row r="71" spans="1:6" ht="18" customHeight="1">
      <c r="A71" s="381"/>
      <c r="B71" s="379" t="s">
        <v>406</v>
      </c>
      <c r="C71" s="381"/>
      <c r="D71" s="381"/>
      <c r="E71" s="347"/>
      <c r="F71" s="46">
        <f>SUM(F66:F70)</f>
        <v>0</v>
      </c>
    </row>
    <row r="72" spans="1:6" ht="15">
      <c r="A72" s="354"/>
      <c r="B72" s="368"/>
      <c r="C72" s="354"/>
      <c r="D72" s="384"/>
      <c r="E72" s="341"/>
      <c r="F72" s="341"/>
    </row>
    <row r="73" spans="1:6" ht="15">
      <c r="A73" s="352" t="s">
        <v>26</v>
      </c>
      <c r="B73" s="368" t="s">
        <v>407</v>
      </c>
      <c r="C73" s="374"/>
      <c r="D73" s="375"/>
      <c r="E73" s="341"/>
      <c r="F73" s="341"/>
    </row>
    <row r="74" spans="1:6" ht="15" customHeight="1">
      <c r="A74" s="354"/>
      <c r="B74" s="369" t="s">
        <v>408</v>
      </c>
      <c r="C74" s="354" t="s">
        <v>409</v>
      </c>
      <c r="D74" s="354">
        <v>1</v>
      </c>
      <c r="E74" s="341"/>
      <c r="F74" s="342">
        <f>SUM(D74*E74)</f>
        <v>0</v>
      </c>
    </row>
    <row r="75" spans="1:6" ht="15">
      <c r="A75" s="354"/>
      <c r="B75" s="369"/>
      <c r="C75" s="376"/>
      <c r="D75" s="377"/>
      <c r="E75" s="341"/>
      <c r="F75" s="341"/>
    </row>
    <row r="76" spans="1:6" ht="17.25" customHeight="1">
      <c r="A76" s="352" t="s">
        <v>162</v>
      </c>
      <c r="B76" s="385" t="s">
        <v>410</v>
      </c>
      <c r="C76" s="375"/>
      <c r="D76" s="374"/>
      <c r="E76" s="341"/>
      <c r="F76" s="341"/>
    </row>
    <row r="77" spans="1:6" ht="16.5" customHeight="1">
      <c r="A77" s="354"/>
      <c r="B77" s="369" t="s">
        <v>411</v>
      </c>
      <c r="C77" s="354" t="s">
        <v>409</v>
      </c>
      <c r="D77" s="377">
        <v>1</v>
      </c>
      <c r="E77" s="341"/>
      <c r="F77" s="342">
        <f>SUM(D77*E77)</f>
        <v>0</v>
      </c>
    </row>
    <row r="78" spans="1:6" ht="15">
      <c r="A78" s="354"/>
      <c r="B78" s="369"/>
      <c r="C78" s="376"/>
      <c r="D78" s="377"/>
      <c r="E78" s="341"/>
      <c r="F78" s="341"/>
    </row>
    <row r="79" spans="1:6" ht="16.5" customHeight="1">
      <c r="A79" s="352" t="s">
        <v>166</v>
      </c>
      <c r="B79" s="385" t="s">
        <v>412</v>
      </c>
      <c r="C79" s="375"/>
      <c r="D79" s="374"/>
      <c r="E79" s="341"/>
      <c r="F79" s="341"/>
    </row>
    <row r="80" spans="1:6" ht="16.5" customHeight="1">
      <c r="A80" s="354"/>
      <c r="B80" s="369" t="s">
        <v>413</v>
      </c>
      <c r="C80" s="376" t="s">
        <v>223</v>
      </c>
      <c r="D80" s="377">
        <v>1</v>
      </c>
      <c r="E80" s="341"/>
      <c r="F80" s="342">
        <f>SUM(D80*E80)</f>
        <v>0</v>
      </c>
    </row>
    <row r="81" spans="1:6" ht="16.5" customHeight="1">
      <c r="A81" s="354"/>
      <c r="B81" s="369"/>
      <c r="C81" s="376"/>
      <c r="D81" s="377"/>
      <c r="E81" s="341"/>
      <c r="F81" s="342"/>
    </row>
    <row r="82" spans="1:6" ht="15">
      <c r="A82" s="354"/>
      <c r="B82" s="369"/>
      <c r="C82" s="376"/>
      <c r="D82" s="377"/>
      <c r="E82" s="341"/>
      <c r="F82" s="341"/>
    </row>
    <row r="83" spans="1:6" ht="18" customHeight="1" thickBot="1">
      <c r="A83" s="360" t="s">
        <v>17</v>
      </c>
      <c r="B83" s="359" t="s">
        <v>414</v>
      </c>
      <c r="C83" s="386"/>
      <c r="D83" s="387"/>
      <c r="E83" s="348"/>
      <c r="F83" s="348" t="s">
        <v>423</v>
      </c>
    </row>
    <row r="84" spans="1:6" ht="19.5" customHeight="1">
      <c r="A84" s="381" t="s">
        <v>19</v>
      </c>
      <c r="B84" s="388" t="s">
        <v>415</v>
      </c>
      <c r="C84" s="389"/>
      <c r="D84" s="390"/>
      <c r="E84" s="347"/>
      <c r="F84" s="349">
        <f>F32</f>
        <v>0</v>
      </c>
    </row>
    <row r="85" spans="1:6" ht="19.5" customHeight="1">
      <c r="A85" s="354" t="s">
        <v>21</v>
      </c>
      <c r="B85" s="369" t="s">
        <v>416</v>
      </c>
      <c r="C85" s="377"/>
      <c r="D85" s="376"/>
      <c r="E85" s="341"/>
      <c r="F85" s="342">
        <f>F50</f>
        <v>0</v>
      </c>
    </row>
    <row r="86" spans="1:6" ht="19.5" customHeight="1">
      <c r="A86" s="354" t="s">
        <v>22</v>
      </c>
      <c r="B86" s="369" t="s">
        <v>417</v>
      </c>
      <c r="C86" s="377"/>
      <c r="D86" s="376"/>
      <c r="E86" s="341"/>
      <c r="F86" s="342">
        <f>F57</f>
        <v>0</v>
      </c>
    </row>
    <row r="87" spans="1:6" ht="19.5" customHeight="1">
      <c r="A87" s="354" t="s">
        <v>24</v>
      </c>
      <c r="B87" s="369" t="s">
        <v>418</v>
      </c>
      <c r="C87" s="377"/>
      <c r="D87" s="376"/>
      <c r="E87" s="341"/>
      <c r="F87" s="342">
        <f>F63</f>
        <v>0</v>
      </c>
    </row>
    <row r="88" spans="1:6" ht="19.5" customHeight="1">
      <c r="A88" s="354" t="s">
        <v>25</v>
      </c>
      <c r="B88" s="369" t="s">
        <v>419</v>
      </c>
      <c r="C88" s="377"/>
      <c r="D88" s="376"/>
      <c r="E88" s="341"/>
      <c r="F88" s="342">
        <f>F71</f>
        <v>0</v>
      </c>
    </row>
    <row r="89" spans="1:6" ht="19.5" customHeight="1">
      <c r="A89" s="354" t="s">
        <v>26</v>
      </c>
      <c r="B89" s="369" t="s">
        <v>420</v>
      </c>
      <c r="C89" s="377"/>
      <c r="D89" s="376"/>
      <c r="E89" s="341"/>
      <c r="F89" s="342">
        <f>F74</f>
        <v>0</v>
      </c>
    </row>
    <row r="90" spans="1:6" ht="19.5" customHeight="1">
      <c r="A90" s="354" t="s">
        <v>162</v>
      </c>
      <c r="B90" s="369" t="s">
        <v>410</v>
      </c>
      <c r="C90" s="377"/>
      <c r="D90" s="376"/>
      <c r="E90" s="341"/>
      <c r="F90" s="342">
        <f>F77</f>
        <v>0</v>
      </c>
    </row>
    <row r="91" spans="1:6" ht="16.5" customHeight="1" thickBot="1">
      <c r="A91" s="358" t="s">
        <v>166</v>
      </c>
      <c r="B91" s="371" t="s">
        <v>422</v>
      </c>
      <c r="C91" s="377"/>
      <c r="D91" s="391"/>
      <c r="E91" s="343"/>
      <c r="F91" s="344">
        <f>F80</f>
        <v>0</v>
      </c>
    </row>
    <row r="92" spans="1:6" ht="35.25" customHeight="1" thickBot="1">
      <c r="A92" s="392"/>
      <c r="B92" s="393" t="s">
        <v>421</v>
      </c>
      <c r="C92" s="394"/>
      <c r="D92" s="395"/>
      <c r="E92" s="350"/>
      <c r="F92" s="351">
        <f>SUM(F84:F91)</f>
        <v>0</v>
      </c>
    </row>
    <row r="93" ht="13.5" thickTop="1"/>
  </sheetData>
  <sheetProtection password="C71F" sheet="1"/>
  <protectedRanges>
    <protectedRange sqref="D49 B49 D53:D56 B53:B56" name="Obseg1_17"/>
  </protectedRange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63"/>
  <sheetViews>
    <sheetView zoomScalePageLayoutView="0" workbookViewId="0" topLeftCell="A19">
      <selection activeCell="I182" sqref="I182"/>
    </sheetView>
  </sheetViews>
  <sheetFormatPr defaultColWidth="9.25390625" defaultRowHeight="12.75"/>
  <cols>
    <col min="1" max="1" width="5.50390625" style="31" customWidth="1"/>
    <col min="2" max="2" width="46.25390625" style="31" customWidth="1"/>
    <col min="3" max="3" width="11.50390625" style="31" customWidth="1"/>
    <col min="4" max="4" width="12.00390625" style="31" customWidth="1"/>
    <col min="5" max="5" width="14.50390625" style="31" customWidth="1"/>
    <col min="6" max="16384" width="9.25390625" style="31" customWidth="1"/>
  </cols>
  <sheetData>
    <row r="1" spans="1:5" ht="56.25" customHeight="1">
      <c r="A1" s="149"/>
      <c r="B1" s="419" t="s">
        <v>229</v>
      </c>
      <c r="C1" s="422"/>
      <c r="D1" s="396"/>
      <c r="E1" s="396"/>
    </row>
    <row r="2" spans="1:5" ht="17.25">
      <c r="A2" s="149"/>
      <c r="B2" s="421" t="s">
        <v>143</v>
      </c>
      <c r="C2" s="422"/>
      <c r="D2" s="66"/>
      <c r="E2" s="67"/>
    </row>
    <row r="3" spans="1:5" ht="17.25" customHeight="1">
      <c r="A3" s="149"/>
      <c r="B3" s="419" t="s">
        <v>230</v>
      </c>
      <c r="C3" s="420"/>
      <c r="D3" s="66"/>
      <c r="E3" s="67"/>
    </row>
    <row r="4" spans="1:5" ht="17.25">
      <c r="A4" s="149"/>
      <c r="B4" s="1"/>
      <c r="C4" s="2"/>
      <c r="D4" s="75"/>
      <c r="E4" s="67"/>
    </row>
    <row r="5" spans="1:5" ht="12.75">
      <c r="A5" s="10"/>
      <c r="B5" s="30"/>
      <c r="C5" s="180"/>
      <c r="D5" s="104"/>
      <c r="E5" s="397"/>
    </row>
    <row r="6" spans="1:5" ht="15.75" customHeight="1">
      <c r="A6" s="110"/>
      <c r="B6" s="111" t="s">
        <v>16</v>
      </c>
      <c r="C6" s="112"/>
      <c r="D6" s="81"/>
      <c r="E6" s="82"/>
    </row>
    <row r="7" spans="1:5" ht="13.5">
      <c r="A7" s="110"/>
      <c r="B7" s="114"/>
      <c r="C7" s="112"/>
      <c r="D7" s="81"/>
      <c r="E7" s="82"/>
    </row>
    <row r="8" spans="1:5" ht="16.5" customHeight="1">
      <c r="A8" s="110" t="s">
        <v>17</v>
      </c>
      <c r="B8" s="114" t="s">
        <v>34</v>
      </c>
      <c r="C8" s="112"/>
      <c r="D8" s="81"/>
      <c r="E8" s="398">
        <f>E48</f>
        <v>0</v>
      </c>
    </row>
    <row r="9" spans="1:5" ht="15.75" customHeight="1">
      <c r="A9" s="110" t="s">
        <v>27</v>
      </c>
      <c r="B9" s="114" t="s">
        <v>91</v>
      </c>
      <c r="C9" s="112"/>
      <c r="D9" s="81"/>
      <c r="E9" s="398">
        <f>E83</f>
        <v>0</v>
      </c>
    </row>
    <row r="10" spans="1:5" ht="14.25" customHeight="1">
      <c r="A10" s="110" t="s">
        <v>28</v>
      </c>
      <c r="B10" s="114" t="s">
        <v>147</v>
      </c>
      <c r="C10" s="112"/>
      <c r="D10" s="81"/>
      <c r="E10" s="398">
        <f>E134</f>
        <v>0</v>
      </c>
    </row>
    <row r="11" spans="1:5" ht="15" customHeight="1">
      <c r="A11" s="110" t="s">
        <v>30</v>
      </c>
      <c r="B11" s="114" t="s">
        <v>155</v>
      </c>
      <c r="C11" s="112"/>
      <c r="D11" s="81"/>
      <c r="E11" s="398">
        <f>E184</f>
        <v>0</v>
      </c>
    </row>
    <row r="12" spans="1:5" ht="15" customHeight="1">
      <c r="A12" s="115" t="s">
        <v>80</v>
      </c>
      <c r="B12" s="124" t="s">
        <v>81</v>
      </c>
      <c r="C12" s="120"/>
      <c r="D12" s="90"/>
      <c r="E12" s="91">
        <f>E236</f>
        <v>0</v>
      </c>
    </row>
    <row r="13" spans="1:5" ht="17.25" customHeight="1">
      <c r="A13" s="110"/>
      <c r="B13" s="111" t="s">
        <v>228</v>
      </c>
      <c r="C13" s="122"/>
      <c r="D13" s="92"/>
      <c r="E13" s="93">
        <f>SUM(E8:E12)</f>
        <v>0</v>
      </c>
    </row>
    <row r="14" spans="1:5" ht="13.5">
      <c r="A14" s="110"/>
      <c r="B14" s="111"/>
      <c r="C14" s="122"/>
      <c r="D14" s="92"/>
      <c r="E14" s="97"/>
    </row>
    <row r="15" spans="1:5" ht="15" customHeight="1">
      <c r="A15" s="110"/>
      <c r="B15" s="111" t="s">
        <v>146</v>
      </c>
      <c r="C15" s="112"/>
      <c r="D15" s="81"/>
      <c r="E15" s="82"/>
    </row>
    <row r="16" spans="1:5" ht="13.5">
      <c r="A16" s="110"/>
      <c r="B16" s="114"/>
      <c r="C16" s="112"/>
      <c r="D16" s="398"/>
      <c r="E16" s="82"/>
    </row>
    <row r="17" spans="1:5" ht="15" customHeight="1">
      <c r="A17" s="110" t="s">
        <v>17</v>
      </c>
      <c r="B17" s="114" t="s">
        <v>231</v>
      </c>
      <c r="C17" s="112"/>
      <c r="D17" s="81"/>
      <c r="E17" s="398">
        <f>E300</f>
        <v>0</v>
      </c>
    </row>
    <row r="18" spans="1:5" ht="15" customHeight="1">
      <c r="A18" s="110" t="s">
        <v>27</v>
      </c>
      <c r="B18" s="114" t="s">
        <v>232</v>
      </c>
      <c r="C18" s="112"/>
      <c r="D18" s="81"/>
      <c r="E18" s="398">
        <f>E324</f>
        <v>0</v>
      </c>
    </row>
    <row r="19" spans="1:5" ht="16.5" customHeight="1">
      <c r="A19" s="110" t="s">
        <v>28</v>
      </c>
      <c r="B19" s="124" t="s">
        <v>233</v>
      </c>
      <c r="C19" s="120"/>
      <c r="D19" s="90"/>
      <c r="E19" s="91">
        <f>E337</f>
        <v>0</v>
      </c>
    </row>
    <row r="20" spans="1:5" ht="18" customHeight="1">
      <c r="A20" s="110"/>
      <c r="B20" s="111" t="s">
        <v>227</v>
      </c>
      <c r="C20" s="122"/>
      <c r="D20" s="92"/>
      <c r="E20" s="93">
        <f>SUM(E17:E19)</f>
        <v>0</v>
      </c>
    </row>
    <row r="21" spans="1:5" ht="12.75">
      <c r="A21" s="125"/>
      <c r="B21" s="126"/>
      <c r="C21" s="127"/>
      <c r="D21" s="99"/>
      <c r="E21" s="100"/>
    </row>
    <row r="22" spans="1:5" ht="12.75">
      <c r="A22" s="125"/>
      <c r="B22" s="126"/>
      <c r="C22" s="127"/>
      <c r="D22" s="99"/>
      <c r="E22" s="100"/>
    </row>
    <row r="23" spans="1:5" ht="16.5" customHeight="1">
      <c r="A23" s="125"/>
      <c r="B23" s="133" t="s">
        <v>234</v>
      </c>
      <c r="C23" s="127"/>
      <c r="D23" s="99"/>
      <c r="E23" s="93">
        <f>SUM(E13+E20)</f>
        <v>0</v>
      </c>
    </row>
    <row r="24" spans="1:5" ht="15" customHeight="1">
      <c r="A24" s="125"/>
      <c r="B24" s="407" t="s">
        <v>153</v>
      </c>
      <c r="C24" s="127"/>
      <c r="D24" s="99"/>
      <c r="E24" s="399">
        <f>E23*0.22</f>
        <v>0</v>
      </c>
    </row>
    <row r="25" spans="1:5" ht="14.25" thickBot="1">
      <c r="A25" s="10"/>
      <c r="B25" s="133"/>
      <c r="C25" s="134"/>
      <c r="D25" s="104"/>
      <c r="E25" s="97"/>
    </row>
    <row r="26" spans="1:5" ht="17.25" customHeight="1" thickBot="1">
      <c r="A26" s="10"/>
      <c r="B26" s="136" t="s">
        <v>235</v>
      </c>
      <c r="C26" s="137"/>
      <c r="D26" s="105"/>
      <c r="E26" s="106">
        <f>SUM(E23:E24)</f>
        <v>0</v>
      </c>
    </row>
    <row r="27" spans="1:5" ht="12.75">
      <c r="A27" s="10"/>
      <c r="B27" s="30"/>
      <c r="C27" s="134"/>
      <c r="D27" s="104"/>
      <c r="E27" s="108"/>
    </row>
    <row r="28" spans="1:5" ht="12.75">
      <c r="A28" s="149"/>
      <c r="B28" s="2"/>
      <c r="C28" s="2"/>
      <c r="D28" s="75"/>
      <c r="E28" s="67"/>
    </row>
    <row r="29" spans="1:5" ht="12.75">
      <c r="A29" s="149"/>
      <c r="B29" s="2"/>
      <c r="C29" s="2"/>
      <c r="D29" s="75"/>
      <c r="E29" s="67"/>
    </row>
    <row r="30" spans="1:5" ht="15">
      <c r="A30" s="149"/>
      <c r="B30" s="155" t="s">
        <v>16</v>
      </c>
      <c r="C30" s="157" t="s">
        <v>1</v>
      </c>
      <c r="D30" s="6" t="s">
        <v>82</v>
      </c>
      <c r="E30" s="3" t="s">
        <v>83</v>
      </c>
    </row>
    <row r="31" spans="1:5" ht="17.25">
      <c r="A31" s="149"/>
      <c r="B31" s="1"/>
      <c r="C31" s="2"/>
      <c r="D31" s="4"/>
      <c r="E31" s="5"/>
    </row>
    <row r="32" spans="1:5" ht="15" customHeight="1">
      <c r="A32" s="14" t="s">
        <v>17</v>
      </c>
      <c r="B32" s="156" t="s">
        <v>84</v>
      </c>
      <c r="C32" s="2"/>
      <c r="D32" s="4"/>
      <c r="E32" s="5"/>
    </row>
    <row r="33" spans="1:5" ht="12.75">
      <c r="A33" s="158"/>
      <c r="B33" s="158"/>
      <c r="C33" s="159"/>
      <c r="D33" s="27"/>
      <c r="E33" s="5"/>
    </row>
    <row r="34" spans="1:5" ht="15" customHeight="1">
      <c r="A34" s="10" t="s">
        <v>19</v>
      </c>
      <c r="B34" s="30" t="s">
        <v>89</v>
      </c>
      <c r="C34" s="25"/>
      <c r="D34" s="28"/>
      <c r="E34" s="28"/>
    </row>
    <row r="35" spans="1:5" ht="27.75" customHeight="1">
      <c r="A35" s="10"/>
      <c r="B35" s="34" t="s">
        <v>158</v>
      </c>
      <c r="C35" s="25"/>
      <c r="D35" s="28"/>
      <c r="E35" s="28"/>
    </row>
    <row r="36" spans="1:5" ht="12.75">
      <c r="A36" s="10"/>
      <c r="B36" s="161" t="s">
        <v>197</v>
      </c>
      <c r="C36" s="24">
        <v>1</v>
      </c>
      <c r="D36" s="37"/>
      <c r="E36" s="144">
        <f>C36*D36</f>
        <v>0</v>
      </c>
    </row>
    <row r="37" spans="1:5" ht="52.5" customHeight="1">
      <c r="A37" s="10"/>
      <c r="B37" s="30" t="s">
        <v>236</v>
      </c>
      <c r="C37" s="160"/>
      <c r="D37" s="18"/>
      <c r="E37" s="142"/>
    </row>
    <row r="38" spans="1:5" ht="12.75">
      <c r="A38" s="10"/>
      <c r="B38" s="182" t="s">
        <v>237</v>
      </c>
      <c r="C38" s="24">
        <v>1</v>
      </c>
      <c r="D38" s="37"/>
      <c r="E38" s="144">
        <f>C38*D38</f>
        <v>0</v>
      </c>
    </row>
    <row r="39" spans="1:5" ht="12.75">
      <c r="A39" s="10"/>
      <c r="B39" s="11"/>
      <c r="C39" s="25"/>
      <c r="D39" s="28"/>
      <c r="E39" s="28"/>
    </row>
    <row r="40" spans="1:5" ht="27.75" customHeight="1">
      <c r="A40" s="10" t="s">
        <v>21</v>
      </c>
      <c r="B40" s="16" t="s">
        <v>90</v>
      </c>
      <c r="C40" s="23"/>
      <c r="D40" s="143"/>
      <c r="E40" s="143"/>
    </row>
    <row r="41" spans="1:5" ht="12.75">
      <c r="A41" s="10"/>
      <c r="B41" s="12" t="s">
        <v>31</v>
      </c>
      <c r="C41" s="23">
        <v>4</v>
      </c>
      <c r="D41" s="400"/>
      <c r="E41" s="144">
        <f>C41*D41</f>
        <v>0</v>
      </c>
    </row>
    <row r="42" spans="1:5" ht="12.75">
      <c r="A42" s="10"/>
      <c r="B42" s="12"/>
      <c r="C42" s="23"/>
      <c r="D42" s="143"/>
      <c r="E42" s="143"/>
    </row>
    <row r="43" spans="1:5" ht="14.25" customHeight="1">
      <c r="A43" s="10" t="s">
        <v>24</v>
      </c>
      <c r="B43" s="16" t="s">
        <v>238</v>
      </c>
      <c r="C43" s="23"/>
      <c r="D43" s="143"/>
      <c r="E43" s="143"/>
    </row>
    <row r="44" spans="1:5" ht="12.75">
      <c r="A44" s="10"/>
      <c r="B44" s="21" t="s">
        <v>198</v>
      </c>
      <c r="C44" s="17">
        <v>7</v>
      </c>
      <c r="D44" s="401"/>
      <c r="E44" s="144">
        <f>C44*D44</f>
        <v>0</v>
      </c>
    </row>
    <row r="45" spans="1:5" ht="12.75">
      <c r="A45" s="10"/>
      <c r="B45" s="13"/>
      <c r="C45" s="17"/>
      <c r="D45" s="143"/>
      <c r="E45" s="143"/>
    </row>
    <row r="46" spans="1:5" ht="14.25" customHeight="1">
      <c r="A46" s="10" t="s">
        <v>25</v>
      </c>
      <c r="B46" s="35" t="s">
        <v>239</v>
      </c>
      <c r="C46" s="29">
        <v>0.05</v>
      </c>
      <c r="D46" s="36">
        <f>SUM(E36+E38+E41+E44)</f>
        <v>0</v>
      </c>
      <c r="E46" s="147">
        <f>C46*D46</f>
        <v>0</v>
      </c>
    </row>
    <row r="47" spans="1:5" ht="12.75">
      <c r="A47" s="10"/>
      <c r="B47" s="13"/>
      <c r="C47" s="17"/>
      <c r="D47" s="18"/>
      <c r="E47" s="142"/>
    </row>
    <row r="48" spans="1:5" ht="12.75">
      <c r="A48" s="10"/>
      <c r="B48" s="14" t="s">
        <v>240</v>
      </c>
      <c r="C48" s="15"/>
      <c r="D48" s="18"/>
      <c r="E48" s="148">
        <f>SUM(E34:E46)</f>
        <v>0</v>
      </c>
    </row>
    <row r="49" spans="1:5" ht="12.75">
      <c r="A49" s="149"/>
      <c r="B49" s="158"/>
      <c r="C49" s="158"/>
      <c r="D49" s="7"/>
      <c r="E49" s="5"/>
    </row>
    <row r="50" spans="1:5" ht="12.75">
      <c r="A50" s="149"/>
      <c r="B50" s="158"/>
      <c r="C50" s="158"/>
      <c r="D50" s="7"/>
      <c r="E50" s="5"/>
    </row>
    <row r="51" spans="1:5" ht="15">
      <c r="A51" s="149"/>
      <c r="B51" s="155" t="s">
        <v>16</v>
      </c>
      <c r="C51" s="157" t="s">
        <v>1</v>
      </c>
      <c r="D51" s="3" t="s">
        <v>82</v>
      </c>
      <c r="E51" s="3" t="s">
        <v>83</v>
      </c>
    </row>
    <row r="52" spans="1:5" ht="17.25">
      <c r="A52" s="149"/>
      <c r="B52" s="1"/>
      <c r="C52" s="2"/>
      <c r="D52" s="4"/>
      <c r="E52" s="5"/>
    </row>
    <row r="53" spans="1:5" ht="12.75">
      <c r="A53" s="173" t="s">
        <v>27</v>
      </c>
      <c r="B53" s="173" t="s">
        <v>91</v>
      </c>
      <c r="C53" s="2"/>
      <c r="D53" s="4"/>
      <c r="E53" s="5"/>
    </row>
    <row r="54" spans="1:5" ht="12.75">
      <c r="A54" s="10"/>
      <c r="B54" s="30"/>
      <c r="C54" s="25"/>
      <c r="D54" s="32"/>
      <c r="E54" s="9"/>
    </row>
    <row r="55" spans="1:5" ht="102.75" customHeight="1">
      <c r="A55" s="14" t="s">
        <v>32</v>
      </c>
      <c r="B55" s="174" t="s">
        <v>92</v>
      </c>
      <c r="C55" s="160"/>
      <c r="D55" s="32"/>
      <c r="E55" s="9"/>
    </row>
    <row r="56" spans="1:5" ht="12.75">
      <c r="A56" s="10"/>
      <c r="B56" s="30"/>
      <c r="C56" s="23"/>
      <c r="D56" s="32"/>
      <c r="E56" s="9"/>
    </row>
    <row r="57" spans="1:5" ht="28.5" customHeight="1">
      <c r="A57" s="10" t="s">
        <v>19</v>
      </c>
      <c r="B57" s="30" t="s">
        <v>241</v>
      </c>
      <c r="C57" s="25"/>
      <c r="D57" s="32"/>
      <c r="E57" s="9"/>
    </row>
    <row r="58" spans="1:5" ht="12.75">
      <c r="A58" s="10"/>
      <c r="B58" s="30" t="s">
        <v>29</v>
      </c>
      <c r="C58" s="23">
        <v>8</v>
      </c>
      <c r="D58" s="38"/>
      <c r="E58" s="37">
        <f>C58*D58</f>
        <v>0</v>
      </c>
    </row>
    <row r="59" spans="1:5" ht="12.75">
      <c r="A59" s="10"/>
      <c r="B59" s="30"/>
      <c r="C59" s="23"/>
      <c r="D59" s="145"/>
      <c r="E59" s="18"/>
    </row>
    <row r="60" spans="1:5" ht="26.25" customHeight="1">
      <c r="A60" s="10" t="s">
        <v>21</v>
      </c>
      <c r="B60" s="30" t="s">
        <v>242</v>
      </c>
      <c r="C60" s="25"/>
      <c r="D60" s="32"/>
      <c r="E60" s="9"/>
    </row>
    <row r="61" spans="1:5" ht="12.75">
      <c r="A61" s="10"/>
      <c r="B61" s="30" t="s">
        <v>29</v>
      </c>
      <c r="C61" s="23">
        <v>12.5</v>
      </c>
      <c r="D61" s="38"/>
      <c r="E61" s="37">
        <f>C61*D61</f>
        <v>0</v>
      </c>
    </row>
    <row r="62" spans="1:5" ht="12.75">
      <c r="A62" s="10"/>
      <c r="B62" s="30"/>
      <c r="C62" s="23"/>
      <c r="D62" s="145"/>
      <c r="E62" s="18"/>
    </row>
    <row r="63" spans="1:5" ht="78" customHeight="1">
      <c r="A63" s="10" t="s">
        <v>22</v>
      </c>
      <c r="B63" s="30" t="s">
        <v>243</v>
      </c>
      <c r="C63" s="23"/>
      <c r="D63" s="145"/>
      <c r="E63" s="18"/>
    </row>
    <row r="64" spans="1:5" ht="14.25" customHeight="1">
      <c r="A64" s="10"/>
      <c r="B64" s="30" t="s">
        <v>244</v>
      </c>
      <c r="C64" s="23"/>
      <c r="D64" s="145"/>
      <c r="E64" s="18"/>
    </row>
    <row r="65" spans="1:5" ht="14.25" customHeight="1">
      <c r="A65" s="10"/>
      <c r="B65" s="30" t="s">
        <v>245</v>
      </c>
      <c r="C65" s="23"/>
      <c r="D65" s="145"/>
      <c r="E65" s="18"/>
    </row>
    <row r="66" spans="1:5" ht="12.75">
      <c r="A66" s="10"/>
      <c r="B66" s="30" t="s">
        <v>79</v>
      </c>
      <c r="C66" s="23">
        <v>1</v>
      </c>
      <c r="D66" s="38"/>
      <c r="E66" s="37">
        <f>C66*D66</f>
        <v>0</v>
      </c>
    </row>
    <row r="67" spans="1:5" ht="12.75">
      <c r="A67" s="10"/>
      <c r="B67" s="30"/>
      <c r="C67" s="23"/>
      <c r="D67" s="145"/>
      <c r="E67" s="18"/>
    </row>
    <row r="68" spans="1:5" ht="27" customHeight="1">
      <c r="A68" s="10" t="s">
        <v>24</v>
      </c>
      <c r="B68" s="30" t="s">
        <v>246</v>
      </c>
      <c r="C68" s="175"/>
      <c r="D68" s="163"/>
      <c r="E68" s="33"/>
    </row>
    <row r="69" spans="1:5" ht="13.5" customHeight="1">
      <c r="A69" s="10"/>
      <c r="B69" s="30" t="s">
        <v>245</v>
      </c>
      <c r="C69" s="175"/>
      <c r="D69" s="163"/>
      <c r="E69" s="33"/>
    </row>
    <row r="70" spans="1:5" ht="12.75">
      <c r="A70" s="10"/>
      <c r="B70" s="30" t="s">
        <v>20</v>
      </c>
      <c r="C70" s="175">
        <v>6.9</v>
      </c>
      <c r="D70" s="402"/>
      <c r="E70" s="37">
        <f>C70*D70</f>
        <v>0</v>
      </c>
    </row>
    <row r="71" spans="1:5" ht="12.75">
      <c r="A71" s="10"/>
      <c r="B71" s="34"/>
      <c r="C71" s="175"/>
      <c r="D71" s="163"/>
      <c r="E71" s="33"/>
    </row>
    <row r="72" spans="1:5" ht="14.25" customHeight="1">
      <c r="A72" s="10" t="s">
        <v>25</v>
      </c>
      <c r="B72" s="30" t="s">
        <v>247</v>
      </c>
      <c r="C72" s="175"/>
      <c r="D72" s="163"/>
      <c r="E72" s="33"/>
    </row>
    <row r="73" spans="1:5" ht="12.75">
      <c r="A73" s="10"/>
      <c r="B73" s="176" t="s">
        <v>29</v>
      </c>
      <c r="C73" s="175">
        <v>6.4</v>
      </c>
      <c r="D73" s="402"/>
      <c r="E73" s="37">
        <f>C73*D73</f>
        <v>0</v>
      </c>
    </row>
    <row r="74" spans="1:5" ht="12.75">
      <c r="A74" s="10"/>
      <c r="B74" s="176"/>
      <c r="C74" s="175"/>
      <c r="D74" s="163"/>
      <c r="E74" s="33"/>
    </row>
    <row r="75" spans="1:5" ht="53.25" customHeight="1">
      <c r="A75" s="10" t="s">
        <v>26</v>
      </c>
      <c r="B75" s="30" t="s">
        <v>248</v>
      </c>
      <c r="C75" s="175"/>
      <c r="D75" s="163"/>
      <c r="E75" s="33"/>
    </row>
    <row r="76" spans="1:5" ht="12.75">
      <c r="A76" s="10"/>
      <c r="B76" s="22" t="s">
        <v>79</v>
      </c>
      <c r="C76" s="175">
        <v>1</v>
      </c>
      <c r="D76" s="402"/>
      <c r="E76" s="37">
        <f>C76*D76</f>
        <v>0</v>
      </c>
    </row>
    <row r="77" spans="1:5" ht="12.75">
      <c r="A77" s="10"/>
      <c r="B77" s="176"/>
      <c r="C77" s="175"/>
      <c r="D77" s="163"/>
      <c r="E77" s="33"/>
    </row>
    <row r="78" spans="1:5" ht="40.5" customHeight="1">
      <c r="A78" s="10" t="s">
        <v>26</v>
      </c>
      <c r="B78" s="30" t="s">
        <v>249</v>
      </c>
      <c r="C78" s="175"/>
      <c r="D78" s="163"/>
      <c r="E78" s="33"/>
    </row>
    <row r="79" spans="1:5" ht="12.75">
      <c r="A79" s="10"/>
      <c r="B79" s="22" t="s">
        <v>23</v>
      </c>
      <c r="C79" s="175">
        <v>48</v>
      </c>
      <c r="D79" s="402"/>
      <c r="E79" s="37">
        <f>C79*D79</f>
        <v>0</v>
      </c>
    </row>
    <row r="80" spans="1:5" ht="12.75">
      <c r="A80" s="10"/>
      <c r="B80" s="176"/>
      <c r="C80" s="175"/>
      <c r="D80" s="163"/>
      <c r="E80" s="33"/>
    </row>
    <row r="81" spans="1:5" ht="15" customHeight="1">
      <c r="A81" s="408" t="s">
        <v>162</v>
      </c>
      <c r="B81" s="40" t="s">
        <v>250</v>
      </c>
      <c r="C81" s="177">
        <v>0.05</v>
      </c>
      <c r="D81" s="164">
        <f>SUM(E58+E61+E66+E70+E73+E76+E79)</f>
        <v>0</v>
      </c>
      <c r="E81" s="39">
        <f>C81*D81</f>
        <v>0</v>
      </c>
    </row>
    <row r="82" spans="1:5" ht="12.75">
      <c r="A82" s="10"/>
      <c r="B82" s="176"/>
      <c r="C82" s="175"/>
      <c r="D82" s="163"/>
      <c r="E82" s="33"/>
    </row>
    <row r="83" spans="1:5" ht="15" customHeight="1">
      <c r="A83" s="10"/>
      <c r="B83" s="156" t="s">
        <v>251</v>
      </c>
      <c r="C83" s="178"/>
      <c r="D83" s="166"/>
      <c r="E83" s="167">
        <f>SUM(E53:E81)</f>
        <v>0</v>
      </c>
    </row>
    <row r="84" spans="1:5" ht="12.75">
      <c r="A84" s="10"/>
      <c r="B84" s="179"/>
      <c r="C84" s="180"/>
      <c r="D84" s="162"/>
      <c r="E84" s="168"/>
    </row>
    <row r="85" spans="1:5" ht="12.75">
      <c r="A85" s="10"/>
      <c r="B85" s="179"/>
      <c r="C85" s="180"/>
      <c r="D85" s="162"/>
      <c r="E85" s="168"/>
    </row>
    <row r="86" spans="1:5" ht="13.5">
      <c r="A86" s="181"/>
      <c r="B86" s="132" t="s">
        <v>46</v>
      </c>
      <c r="C86" s="182"/>
      <c r="D86" s="170"/>
      <c r="E86" s="171"/>
    </row>
    <row r="87" spans="1:5" ht="12.75">
      <c r="A87" s="181"/>
      <c r="B87" s="423" t="s">
        <v>93</v>
      </c>
      <c r="C87" s="420"/>
      <c r="D87" s="169"/>
      <c r="E87" s="171"/>
    </row>
    <row r="88" spans="1:5" ht="12.75">
      <c r="A88" s="181"/>
      <c r="B88" s="425" t="s">
        <v>94</v>
      </c>
      <c r="C88" s="422"/>
      <c r="D88" s="169"/>
      <c r="E88" s="171"/>
    </row>
    <row r="89" spans="1:5" ht="12.75">
      <c r="A89" s="181"/>
      <c r="B89" s="423" t="s">
        <v>95</v>
      </c>
      <c r="C89" s="420"/>
      <c r="D89" s="169"/>
      <c r="E89" s="171"/>
    </row>
    <row r="90" spans="1:5" ht="12.75">
      <c r="A90" s="181"/>
      <c r="B90" s="425" t="s">
        <v>96</v>
      </c>
      <c r="C90" s="422"/>
      <c r="D90" s="169"/>
      <c r="E90" s="171"/>
    </row>
    <row r="91" spans="1:5" ht="12.75">
      <c r="A91" s="181"/>
      <c r="B91" s="424" t="s">
        <v>252</v>
      </c>
      <c r="C91" s="420"/>
      <c r="D91" s="169"/>
      <c r="E91" s="171"/>
    </row>
    <row r="92" spans="1:5" ht="12.75">
      <c r="A92" s="181"/>
      <c r="B92" s="425" t="s">
        <v>97</v>
      </c>
      <c r="C92" s="422"/>
      <c r="D92" s="169"/>
      <c r="E92" s="171"/>
    </row>
    <row r="93" spans="1:5" ht="12.75">
      <c r="A93" s="181"/>
      <c r="B93" s="423" t="s">
        <v>98</v>
      </c>
      <c r="C93" s="420"/>
      <c r="D93" s="169"/>
      <c r="E93" s="171"/>
    </row>
    <row r="94" spans="1:5" ht="12.75">
      <c r="A94" s="181"/>
      <c r="B94" s="423" t="s">
        <v>99</v>
      </c>
      <c r="C94" s="420"/>
      <c r="D94" s="169"/>
      <c r="E94" s="171"/>
    </row>
    <row r="95" spans="1:5" ht="12.75">
      <c r="A95" s="181"/>
      <c r="B95" s="423" t="s">
        <v>100</v>
      </c>
      <c r="C95" s="420"/>
      <c r="D95" s="169"/>
      <c r="E95" s="171"/>
    </row>
    <row r="96" spans="1:5" ht="12.75">
      <c r="A96" s="181"/>
      <c r="B96" s="423" t="s">
        <v>101</v>
      </c>
      <c r="C96" s="420"/>
      <c r="D96" s="169"/>
      <c r="E96" s="171"/>
    </row>
    <row r="97" spans="1:5" ht="12.75">
      <c r="A97" s="181"/>
      <c r="B97" s="423" t="s">
        <v>102</v>
      </c>
      <c r="C97" s="420"/>
      <c r="D97" s="169"/>
      <c r="E97" s="171"/>
    </row>
    <row r="98" spans="1:5" ht="12.75">
      <c r="A98" s="181"/>
      <c r="B98" s="423" t="s">
        <v>103</v>
      </c>
      <c r="C98" s="420"/>
      <c r="D98" s="169"/>
      <c r="E98" s="171"/>
    </row>
    <row r="99" spans="1:5" ht="12.75">
      <c r="A99" s="181"/>
      <c r="B99" s="423" t="s">
        <v>104</v>
      </c>
      <c r="C99" s="420"/>
      <c r="D99" s="169"/>
      <c r="E99" s="171"/>
    </row>
    <row r="100" spans="1:5" ht="12.75">
      <c r="A100" s="181"/>
      <c r="B100" s="423" t="s">
        <v>105</v>
      </c>
      <c r="C100" s="420"/>
      <c r="D100" s="169"/>
      <c r="E100" s="171"/>
    </row>
    <row r="101" spans="1:5" ht="12.75">
      <c r="A101" s="181"/>
      <c r="B101" s="423" t="s">
        <v>106</v>
      </c>
      <c r="C101" s="420"/>
      <c r="D101" s="169"/>
      <c r="E101" s="171"/>
    </row>
    <row r="102" spans="1:5" ht="12.75">
      <c r="A102" s="181"/>
      <c r="B102" s="182"/>
      <c r="C102" s="182"/>
      <c r="D102" s="169"/>
      <c r="E102" s="169"/>
    </row>
    <row r="103" spans="1:5" ht="12.75">
      <c r="A103" s="149"/>
      <c r="B103" s="2"/>
      <c r="C103" s="2"/>
      <c r="D103" s="75"/>
      <c r="E103" s="67"/>
    </row>
    <row r="104" spans="1:5" ht="15">
      <c r="A104" s="189"/>
      <c r="B104" s="155" t="s">
        <v>16</v>
      </c>
      <c r="C104" s="157" t="s">
        <v>1</v>
      </c>
      <c r="D104" s="6" t="s">
        <v>82</v>
      </c>
      <c r="E104" s="3" t="s">
        <v>83</v>
      </c>
    </row>
    <row r="105" spans="1:5" ht="15">
      <c r="A105" s="189"/>
      <c r="B105" s="155"/>
      <c r="C105" s="25"/>
      <c r="D105" s="32"/>
      <c r="E105" s="32"/>
    </row>
    <row r="106" spans="1:5" ht="13.5" customHeight="1">
      <c r="A106" s="193" t="s">
        <v>28</v>
      </c>
      <c r="B106" s="179" t="s">
        <v>117</v>
      </c>
      <c r="C106" s="23"/>
      <c r="D106" s="32"/>
      <c r="E106" s="18"/>
    </row>
    <row r="107" spans="1:5" ht="12.75">
      <c r="A107" s="193"/>
      <c r="B107" s="179"/>
      <c r="C107" s="23"/>
      <c r="D107" s="32"/>
      <c r="E107" s="18"/>
    </row>
    <row r="108" spans="1:5" ht="14.25" customHeight="1">
      <c r="A108" s="193" t="s">
        <v>118</v>
      </c>
      <c r="B108" s="179" t="s">
        <v>119</v>
      </c>
      <c r="C108" s="23"/>
      <c r="D108" s="32"/>
      <c r="E108" s="18"/>
    </row>
    <row r="109" spans="1:5" ht="13.5" customHeight="1">
      <c r="A109" s="193"/>
      <c r="B109" s="179" t="s">
        <v>120</v>
      </c>
      <c r="C109" s="23"/>
      <c r="D109" s="32"/>
      <c r="E109" s="18"/>
    </row>
    <row r="110" spans="1:5" ht="14.25" customHeight="1">
      <c r="A110" s="193"/>
      <c r="B110" s="179" t="s">
        <v>121</v>
      </c>
      <c r="C110" s="23"/>
      <c r="D110" s="32"/>
      <c r="E110" s="18"/>
    </row>
    <row r="111" spans="1:5" ht="12.75">
      <c r="A111" s="193"/>
      <c r="B111" s="179"/>
      <c r="C111" s="23"/>
      <c r="D111" s="32"/>
      <c r="E111" s="18"/>
    </row>
    <row r="112" spans="1:5" ht="14.25" customHeight="1">
      <c r="A112" s="193" t="s">
        <v>122</v>
      </c>
      <c r="B112" s="179" t="s">
        <v>123</v>
      </c>
      <c r="C112" s="23"/>
      <c r="D112" s="32"/>
      <c r="E112" s="18"/>
    </row>
    <row r="113" spans="1:5" ht="12.75">
      <c r="A113" s="193"/>
      <c r="B113" s="179"/>
      <c r="C113" s="23"/>
      <c r="D113" s="32"/>
      <c r="E113" s="18"/>
    </row>
    <row r="114" spans="1:5" ht="80.25" customHeight="1">
      <c r="A114" s="193" t="s">
        <v>124</v>
      </c>
      <c r="B114" s="201" t="s">
        <v>125</v>
      </c>
      <c r="C114" s="23"/>
      <c r="D114" s="32"/>
      <c r="E114" s="18"/>
    </row>
    <row r="115" spans="1:5" ht="12.75">
      <c r="A115" s="193"/>
      <c r="B115" s="179"/>
      <c r="C115" s="23"/>
      <c r="D115" s="32"/>
      <c r="E115" s="18"/>
    </row>
    <row r="116" spans="1:5" ht="53.25" customHeight="1">
      <c r="A116" s="10" t="s">
        <v>19</v>
      </c>
      <c r="B116" s="30" t="s">
        <v>253</v>
      </c>
      <c r="C116" s="23"/>
      <c r="D116" s="18"/>
      <c r="E116" s="194"/>
    </row>
    <row r="117" spans="1:5" ht="12.75">
      <c r="A117" s="181"/>
      <c r="B117" s="11" t="s">
        <v>20</v>
      </c>
      <c r="C117" s="175">
        <v>1.45</v>
      </c>
      <c r="D117" s="37"/>
      <c r="E117" s="42">
        <f>C117*D117</f>
        <v>0</v>
      </c>
    </row>
    <row r="118" spans="1:5" ht="12.75">
      <c r="A118" s="181"/>
      <c r="B118" s="11"/>
      <c r="C118" s="23"/>
      <c r="D118" s="18"/>
      <c r="E118" s="194"/>
    </row>
    <row r="119" spans="1:5" ht="65.25" customHeight="1">
      <c r="A119" s="10" t="s">
        <v>21</v>
      </c>
      <c r="B119" s="30" t="s">
        <v>254</v>
      </c>
      <c r="C119" s="23"/>
      <c r="D119" s="18"/>
      <c r="E119" s="194"/>
    </row>
    <row r="120" spans="1:5" ht="12.75">
      <c r="A120" s="181"/>
      <c r="B120" s="34" t="s">
        <v>31</v>
      </c>
      <c r="C120" s="23">
        <v>23</v>
      </c>
      <c r="D120" s="37"/>
      <c r="E120" s="42">
        <f>C120*D120</f>
        <v>0</v>
      </c>
    </row>
    <row r="121" spans="1:5" ht="12.75">
      <c r="A121" s="181"/>
      <c r="B121" s="11"/>
      <c r="C121" s="23"/>
      <c r="D121" s="18"/>
      <c r="E121" s="194"/>
    </row>
    <row r="122" spans="1:5" ht="53.25" customHeight="1">
      <c r="A122" s="10" t="s">
        <v>22</v>
      </c>
      <c r="B122" s="30" t="s">
        <v>255</v>
      </c>
      <c r="C122" s="23"/>
      <c r="D122" s="18"/>
      <c r="E122" s="194"/>
    </row>
    <row r="123" spans="1:5" ht="12.75">
      <c r="A123" s="181"/>
      <c r="B123" s="34" t="s">
        <v>31</v>
      </c>
      <c r="C123" s="23">
        <v>2</v>
      </c>
      <c r="D123" s="37"/>
      <c r="E123" s="42">
        <f>C123*D123</f>
        <v>0</v>
      </c>
    </row>
    <row r="124" spans="1:5" ht="12.75">
      <c r="A124" s="181"/>
      <c r="B124" s="11"/>
      <c r="C124" s="23"/>
      <c r="D124" s="18"/>
      <c r="E124" s="194"/>
    </row>
    <row r="125" spans="1:5" ht="51.75" customHeight="1">
      <c r="A125" s="10" t="s">
        <v>24</v>
      </c>
      <c r="B125" s="30" t="s">
        <v>256</v>
      </c>
      <c r="C125" s="23"/>
      <c r="D125" s="18"/>
      <c r="E125" s="194"/>
    </row>
    <row r="126" spans="1:5" ht="12.75">
      <c r="A126" s="181"/>
      <c r="B126" s="34" t="s">
        <v>31</v>
      </c>
      <c r="C126" s="23">
        <v>2</v>
      </c>
      <c r="D126" s="37"/>
      <c r="E126" s="42">
        <f>C126*D126</f>
        <v>0</v>
      </c>
    </row>
    <row r="127" spans="1:5" ht="12.75">
      <c r="A127" s="181"/>
      <c r="B127" s="11"/>
      <c r="C127" s="23"/>
      <c r="D127" s="18"/>
      <c r="E127" s="194"/>
    </row>
    <row r="128" spans="1:5" ht="27.75" customHeight="1">
      <c r="A128" s="10" t="s">
        <v>25</v>
      </c>
      <c r="B128" s="22" t="s">
        <v>257</v>
      </c>
      <c r="C128" s="23"/>
      <c r="D128" s="18"/>
      <c r="E128" s="194"/>
    </row>
    <row r="129" spans="1:5" ht="15" customHeight="1">
      <c r="A129" s="10"/>
      <c r="B129" s="22" t="s">
        <v>322</v>
      </c>
      <c r="C129" s="175">
        <v>198</v>
      </c>
      <c r="D129" s="37"/>
      <c r="E129" s="42">
        <f>C129*D129</f>
        <v>0</v>
      </c>
    </row>
    <row r="130" spans="1:5" ht="12.75">
      <c r="A130" s="10"/>
      <c r="B130" s="22"/>
      <c r="C130" s="23"/>
      <c r="D130" s="18"/>
      <c r="E130" s="18"/>
    </row>
    <row r="131" spans="1:5" ht="14.25" customHeight="1">
      <c r="A131" s="10" t="s">
        <v>26</v>
      </c>
      <c r="B131" s="22" t="s">
        <v>258</v>
      </c>
      <c r="C131" s="23"/>
      <c r="D131" s="185"/>
      <c r="E131" s="18"/>
    </row>
    <row r="132" spans="1:5" ht="12.75">
      <c r="A132" s="10"/>
      <c r="B132" s="40" t="s">
        <v>79</v>
      </c>
      <c r="C132" s="41">
        <v>0.05</v>
      </c>
      <c r="D132" s="403">
        <f>SUM(E117+E120+E123+E126+E129)</f>
        <v>0</v>
      </c>
      <c r="E132" s="43">
        <f>C132*D132</f>
        <v>0</v>
      </c>
    </row>
    <row r="133" spans="1:5" ht="12.75">
      <c r="A133" s="10"/>
      <c r="B133" s="22"/>
      <c r="C133" s="23"/>
      <c r="D133" s="18"/>
      <c r="E133" s="18"/>
    </row>
    <row r="134" spans="1:5" ht="15" customHeight="1">
      <c r="A134" s="10"/>
      <c r="B134" s="179" t="s">
        <v>259</v>
      </c>
      <c r="C134" s="178"/>
      <c r="D134" s="166"/>
      <c r="E134" s="167">
        <f>SUM(E114:E132)</f>
        <v>0</v>
      </c>
    </row>
    <row r="135" spans="1:5" ht="12.75">
      <c r="A135" s="10"/>
      <c r="B135" s="179"/>
      <c r="C135" s="178"/>
      <c r="D135" s="166"/>
      <c r="E135" s="165"/>
    </row>
    <row r="136" spans="1:5" ht="13.5">
      <c r="A136" s="149"/>
      <c r="B136" s="191" t="s">
        <v>46</v>
      </c>
      <c r="C136" s="182"/>
      <c r="D136" s="169"/>
      <c r="E136" s="198"/>
    </row>
    <row r="137" spans="1:5" ht="12.75">
      <c r="A137" s="149"/>
      <c r="B137" s="424" t="s">
        <v>260</v>
      </c>
      <c r="C137" s="420"/>
      <c r="D137" s="169"/>
      <c r="E137" s="198"/>
    </row>
    <row r="138" spans="1:5" ht="12.75">
      <c r="A138" s="149"/>
      <c r="B138" s="424" t="s">
        <v>261</v>
      </c>
      <c r="C138" s="420"/>
      <c r="D138" s="169"/>
      <c r="E138" s="198"/>
    </row>
    <row r="139" spans="1:5" ht="12.75">
      <c r="A139" s="149"/>
      <c r="B139" s="423" t="s">
        <v>130</v>
      </c>
      <c r="C139" s="420"/>
      <c r="D139" s="169"/>
      <c r="E139" s="198"/>
    </row>
    <row r="140" spans="1:5" ht="12.75">
      <c r="A140" s="149"/>
      <c r="B140" s="425" t="s">
        <v>131</v>
      </c>
      <c r="C140" s="422"/>
      <c r="D140" s="169"/>
      <c r="E140" s="198"/>
    </row>
    <row r="141" spans="1:5" ht="12.75">
      <c r="A141" s="149"/>
      <c r="B141" s="181" t="s">
        <v>132</v>
      </c>
      <c r="C141" s="182"/>
      <c r="D141" s="169"/>
      <c r="E141" s="198"/>
    </row>
    <row r="142" spans="1:5" ht="12.75">
      <c r="A142" s="149"/>
      <c r="B142" s="424" t="s">
        <v>262</v>
      </c>
      <c r="C142" s="420"/>
      <c r="D142" s="169"/>
      <c r="E142" s="198"/>
    </row>
    <row r="143" spans="1:5" ht="12.75">
      <c r="A143" s="149"/>
      <c r="B143" s="424" t="s">
        <v>263</v>
      </c>
      <c r="C143" s="420"/>
      <c r="D143" s="169"/>
      <c r="E143" s="198"/>
    </row>
    <row r="144" spans="1:5" ht="12.75">
      <c r="A144" s="149"/>
      <c r="B144" s="424" t="s">
        <v>264</v>
      </c>
      <c r="C144" s="420"/>
      <c r="D144" s="169"/>
      <c r="E144" s="198"/>
    </row>
    <row r="145" spans="1:5" ht="12.75">
      <c r="A145" s="149"/>
      <c r="B145" s="423" t="s">
        <v>35</v>
      </c>
      <c r="C145" s="420"/>
      <c r="D145" s="169"/>
      <c r="E145" s="198"/>
    </row>
    <row r="146" spans="1:5" ht="12.75">
      <c r="A146" s="149"/>
      <c r="B146" s="181" t="s">
        <v>142</v>
      </c>
      <c r="C146" s="182"/>
      <c r="D146" s="169"/>
      <c r="E146" s="198"/>
    </row>
    <row r="147" spans="1:5" ht="12.75">
      <c r="A147" s="149"/>
      <c r="B147" s="181" t="s">
        <v>36</v>
      </c>
      <c r="C147" s="182"/>
      <c r="D147" s="169"/>
      <c r="E147" s="198"/>
    </row>
    <row r="148" spans="1:5" ht="12.75">
      <c r="A148" s="149"/>
      <c r="B148" s="425" t="s">
        <v>37</v>
      </c>
      <c r="C148" s="422"/>
      <c r="D148" s="169"/>
      <c r="E148" s="198"/>
    </row>
    <row r="149" spans="1:5" ht="12.75">
      <c r="A149" s="149"/>
      <c r="B149" s="423" t="s">
        <v>38</v>
      </c>
      <c r="C149" s="420"/>
      <c r="D149" s="169"/>
      <c r="E149" s="198"/>
    </row>
    <row r="150" spans="1:5" ht="12.75">
      <c r="A150" s="149"/>
      <c r="B150" s="423" t="s">
        <v>39</v>
      </c>
      <c r="C150" s="420"/>
      <c r="D150" s="169"/>
      <c r="E150" s="198"/>
    </row>
    <row r="151" spans="1:5" ht="12.75">
      <c r="A151" s="149"/>
      <c r="B151" s="423" t="s">
        <v>40</v>
      </c>
      <c r="C151" s="420"/>
      <c r="D151" s="169"/>
      <c r="E151" s="198"/>
    </row>
    <row r="152" spans="1:5" ht="12.75">
      <c r="A152" s="149"/>
      <c r="B152" s="423" t="s">
        <v>41</v>
      </c>
      <c r="C152" s="420"/>
      <c r="D152" s="169"/>
      <c r="E152" s="198"/>
    </row>
    <row r="153" spans="1:5" ht="12.75">
      <c r="A153" s="149"/>
      <c r="B153" s="181" t="s">
        <v>42</v>
      </c>
      <c r="C153" s="182"/>
      <c r="D153" s="169"/>
      <c r="E153" s="198"/>
    </row>
    <row r="154" spans="1:5" ht="12.75">
      <c r="A154" s="149"/>
      <c r="B154" s="181" t="s">
        <v>43</v>
      </c>
      <c r="C154" s="182"/>
      <c r="D154" s="169"/>
      <c r="E154" s="198"/>
    </row>
    <row r="155" spans="1:5" ht="12.75">
      <c r="A155" s="149"/>
      <c r="B155" s="181" t="s">
        <v>44</v>
      </c>
      <c r="C155" s="182"/>
      <c r="D155" s="169"/>
      <c r="E155" s="198"/>
    </row>
    <row r="156" spans="1:5" ht="12.75">
      <c r="A156" s="149"/>
      <c r="B156" s="423" t="s">
        <v>45</v>
      </c>
      <c r="C156" s="420"/>
      <c r="D156" s="169"/>
      <c r="E156" s="198"/>
    </row>
    <row r="157" spans="1:5" ht="12.75">
      <c r="A157" s="149"/>
      <c r="B157" s="2"/>
      <c r="C157" s="2"/>
      <c r="D157" s="75"/>
      <c r="E157" s="67"/>
    </row>
    <row r="158" spans="1:5" ht="12.75">
      <c r="A158" s="149"/>
      <c r="B158" s="2"/>
      <c r="C158" s="2"/>
      <c r="D158" s="75"/>
      <c r="E158" s="67"/>
    </row>
    <row r="159" spans="1:5" ht="15">
      <c r="A159" s="189"/>
      <c r="B159" s="155" t="s">
        <v>16</v>
      </c>
      <c r="C159" s="157" t="s">
        <v>1</v>
      </c>
      <c r="D159" s="6" t="s">
        <v>82</v>
      </c>
      <c r="E159" s="3" t="s">
        <v>83</v>
      </c>
    </row>
    <row r="160" spans="1:5" ht="15">
      <c r="A160" s="189"/>
      <c r="B160" s="155"/>
      <c r="C160" s="25"/>
      <c r="D160" s="32"/>
      <c r="E160" s="32"/>
    </row>
    <row r="161" spans="1:5" ht="15.75" customHeight="1">
      <c r="A161" s="193" t="s">
        <v>30</v>
      </c>
      <c r="B161" s="179" t="s">
        <v>155</v>
      </c>
      <c r="C161" s="23"/>
      <c r="D161" s="32"/>
      <c r="E161" s="18"/>
    </row>
    <row r="162" spans="1:5" ht="12.75">
      <c r="A162" s="193"/>
      <c r="B162" s="179"/>
      <c r="C162" s="23"/>
      <c r="D162" s="32"/>
      <c r="E162" s="18"/>
    </row>
    <row r="163" spans="1:5" ht="14.25" customHeight="1">
      <c r="A163" s="193" t="s">
        <v>118</v>
      </c>
      <c r="B163" s="179" t="s">
        <v>119</v>
      </c>
      <c r="C163" s="23"/>
      <c r="D163" s="32"/>
      <c r="E163" s="18"/>
    </row>
    <row r="164" spans="1:5" ht="15" customHeight="1">
      <c r="A164" s="193"/>
      <c r="B164" s="179" t="s">
        <v>120</v>
      </c>
      <c r="C164" s="23"/>
      <c r="D164" s="32"/>
      <c r="E164" s="18"/>
    </row>
    <row r="165" spans="1:5" ht="13.5" customHeight="1">
      <c r="A165" s="193"/>
      <c r="B165" s="179" t="s">
        <v>121</v>
      </c>
      <c r="C165" s="23"/>
      <c r="D165" s="32"/>
      <c r="E165" s="18"/>
    </row>
    <row r="166" spans="1:5" ht="12.75">
      <c r="A166" s="193"/>
      <c r="B166" s="179"/>
      <c r="C166" s="23"/>
      <c r="D166" s="32"/>
      <c r="E166" s="18"/>
    </row>
    <row r="167" spans="1:5" ht="15" customHeight="1">
      <c r="A167" s="193" t="s">
        <v>122</v>
      </c>
      <c r="B167" s="179" t="s">
        <v>123</v>
      </c>
      <c r="C167" s="23"/>
      <c r="D167" s="32"/>
      <c r="E167" s="18"/>
    </row>
    <row r="168" spans="1:5" ht="12.75">
      <c r="A168" s="193"/>
      <c r="B168" s="179"/>
      <c r="C168" s="23"/>
      <c r="D168" s="32"/>
      <c r="E168" s="18"/>
    </row>
    <row r="169" spans="1:5" ht="63.75" customHeight="1">
      <c r="A169" s="193" t="s">
        <v>124</v>
      </c>
      <c r="B169" s="201" t="s">
        <v>176</v>
      </c>
      <c r="C169" s="23"/>
      <c r="D169" s="32"/>
      <c r="E169" s="18"/>
    </row>
    <row r="170" spans="1:5" ht="12.75">
      <c r="A170" s="193"/>
      <c r="B170" s="179"/>
      <c r="C170" s="23"/>
      <c r="D170" s="32"/>
      <c r="E170" s="18"/>
    </row>
    <row r="171" spans="1:5" ht="12.75">
      <c r="A171" s="193"/>
      <c r="B171" s="179"/>
      <c r="C171" s="23"/>
      <c r="D171" s="32"/>
      <c r="E171" s="18"/>
    </row>
    <row r="172" spans="1:5" ht="39.75" customHeight="1">
      <c r="A172" s="10" t="s">
        <v>19</v>
      </c>
      <c r="B172" s="22" t="s">
        <v>265</v>
      </c>
      <c r="C172" s="23"/>
      <c r="D172" s="18"/>
      <c r="E172" s="18"/>
    </row>
    <row r="173" spans="1:5" ht="12.75">
      <c r="A173" s="10"/>
      <c r="B173" s="30" t="s">
        <v>23</v>
      </c>
      <c r="C173" s="23">
        <v>5.5</v>
      </c>
      <c r="D173" s="37"/>
      <c r="E173" s="42">
        <f>C173*D173</f>
        <v>0</v>
      </c>
    </row>
    <row r="174" spans="1:5" ht="12.75">
      <c r="A174" s="10"/>
      <c r="B174" s="30"/>
      <c r="C174" s="23"/>
      <c r="D174" s="18"/>
      <c r="E174" s="18"/>
    </row>
    <row r="175" spans="1:5" ht="155.25" customHeight="1">
      <c r="A175" s="10" t="s">
        <v>21</v>
      </c>
      <c r="B175" s="22" t="s">
        <v>266</v>
      </c>
      <c r="C175" s="23"/>
      <c r="D175" s="18"/>
      <c r="E175" s="18"/>
    </row>
    <row r="176" spans="1:5" ht="13.5">
      <c r="A176" s="10"/>
      <c r="B176" s="409" t="s">
        <v>79</v>
      </c>
      <c r="C176" s="23">
        <v>1</v>
      </c>
      <c r="D176" s="37"/>
      <c r="E176" s="42">
        <f>C176*D176</f>
        <v>0</v>
      </c>
    </row>
    <row r="177" spans="1:5" ht="12.75">
      <c r="A177" s="10"/>
      <c r="B177" s="30"/>
      <c r="C177" s="23"/>
      <c r="D177" s="18"/>
      <c r="E177" s="18"/>
    </row>
    <row r="178" spans="1:5" ht="42" customHeight="1">
      <c r="A178" s="10" t="s">
        <v>22</v>
      </c>
      <c r="B178" s="22" t="s">
        <v>267</v>
      </c>
      <c r="C178" s="23"/>
      <c r="D178" s="18"/>
      <c r="E178" s="18"/>
    </row>
    <row r="179" spans="1:5" ht="12.75">
      <c r="A179" s="10"/>
      <c r="B179" s="30" t="s">
        <v>23</v>
      </c>
      <c r="C179" s="23">
        <v>32</v>
      </c>
      <c r="D179" s="37"/>
      <c r="E179" s="42">
        <f>C179*D179</f>
        <v>0</v>
      </c>
    </row>
    <row r="180" spans="1:5" ht="12.75">
      <c r="A180" s="10"/>
      <c r="B180" s="30"/>
      <c r="C180" s="23"/>
      <c r="D180" s="18"/>
      <c r="E180" s="18"/>
    </row>
    <row r="181" spans="1:5" ht="13.5" customHeight="1">
      <c r="A181" s="10" t="s">
        <v>24</v>
      </c>
      <c r="B181" s="22" t="s">
        <v>268</v>
      </c>
      <c r="C181" s="23"/>
      <c r="D181" s="185"/>
      <c r="E181" s="18"/>
    </row>
    <row r="182" spans="1:5" ht="12.75">
      <c r="A182" s="10"/>
      <c r="B182" s="40" t="s">
        <v>79</v>
      </c>
      <c r="C182" s="41">
        <v>0.05</v>
      </c>
      <c r="D182" s="403">
        <f>SUM(E173+E176+E179)</f>
        <v>0</v>
      </c>
      <c r="E182" s="43">
        <f>C182*D182</f>
        <v>0</v>
      </c>
    </row>
    <row r="183" spans="1:5" ht="12.75">
      <c r="A183" s="10"/>
      <c r="B183" s="22"/>
      <c r="C183" s="23"/>
      <c r="D183" s="185"/>
      <c r="E183" s="143"/>
    </row>
    <row r="184" spans="1:5" ht="13.5" customHeight="1">
      <c r="A184" s="10"/>
      <c r="B184" s="179" t="s">
        <v>269</v>
      </c>
      <c r="C184" s="19"/>
      <c r="D184" s="206"/>
      <c r="E184" s="148">
        <f>SUM(E171:E182)</f>
        <v>0</v>
      </c>
    </row>
    <row r="185" spans="1:5" ht="12.75">
      <c r="A185" s="10"/>
      <c r="B185" s="179"/>
      <c r="C185" s="19"/>
      <c r="D185" s="206"/>
      <c r="E185" s="207"/>
    </row>
    <row r="186" spans="1:5" ht="12.75">
      <c r="A186" s="10"/>
      <c r="B186" s="179"/>
      <c r="C186" s="19"/>
      <c r="D186" s="206"/>
      <c r="E186" s="207"/>
    </row>
    <row r="187" spans="1:5" ht="12.75">
      <c r="A187" s="10"/>
      <c r="B187" s="179"/>
      <c r="C187" s="19"/>
      <c r="D187" s="206"/>
      <c r="E187" s="207"/>
    </row>
    <row r="188" spans="1:5" ht="13.5">
      <c r="A188" s="10"/>
      <c r="B188" s="191" t="s">
        <v>46</v>
      </c>
      <c r="C188" s="19"/>
      <c r="D188" s="206"/>
      <c r="E188" s="207"/>
    </row>
    <row r="189" spans="1:5" ht="12.75">
      <c r="A189" s="149"/>
      <c r="B189" s="424" t="s">
        <v>270</v>
      </c>
      <c r="C189" s="420"/>
      <c r="D189" s="169"/>
      <c r="E189" s="169"/>
    </row>
    <row r="190" spans="1:5" ht="12.75">
      <c r="A190" s="149"/>
      <c r="B190" s="423" t="s">
        <v>68</v>
      </c>
      <c r="C190" s="420"/>
      <c r="D190" s="169"/>
      <c r="E190" s="169"/>
    </row>
    <row r="191" spans="1:5" ht="12.75">
      <c r="A191" s="149"/>
      <c r="B191" s="424" t="s">
        <v>271</v>
      </c>
      <c r="C191" s="420"/>
      <c r="D191" s="169"/>
      <c r="E191" s="169"/>
    </row>
    <row r="192" spans="1:5" ht="12.75">
      <c r="A192" s="149"/>
      <c r="B192" s="424" t="s">
        <v>272</v>
      </c>
      <c r="C192" s="420"/>
      <c r="D192" s="169"/>
      <c r="E192" s="169"/>
    </row>
    <row r="193" spans="1:5" ht="12.75">
      <c r="A193" s="149"/>
      <c r="B193" s="424" t="s">
        <v>273</v>
      </c>
      <c r="C193" s="420"/>
      <c r="D193" s="169"/>
      <c r="E193" s="169"/>
    </row>
    <row r="194" spans="1:5" ht="12.75">
      <c r="A194" s="149"/>
      <c r="B194" s="428" t="s">
        <v>274</v>
      </c>
      <c r="C194" s="422"/>
      <c r="D194" s="169"/>
      <c r="E194" s="169"/>
    </row>
    <row r="195" spans="1:5" ht="12.75">
      <c r="A195" s="149"/>
      <c r="B195" s="423" t="s">
        <v>181</v>
      </c>
      <c r="C195" s="420"/>
      <c r="D195" s="169"/>
      <c r="E195" s="169"/>
    </row>
    <row r="196" spans="1:5" ht="12.75">
      <c r="A196" s="149"/>
      <c r="B196" s="425" t="s">
        <v>35</v>
      </c>
      <c r="C196" s="422"/>
      <c r="D196" s="169"/>
      <c r="E196" s="169"/>
    </row>
    <row r="197" spans="1:5" ht="12.75">
      <c r="A197" s="149"/>
      <c r="B197" s="181" t="s">
        <v>182</v>
      </c>
      <c r="C197" s="182"/>
      <c r="D197" s="169"/>
      <c r="E197" s="169"/>
    </row>
    <row r="198" spans="1:5" ht="12.75">
      <c r="A198" s="149"/>
      <c r="B198" s="181" t="s">
        <v>36</v>
      </c>
      <c r="C198" s="182"/>
      <c r="D198" s="169"/>
      <c r="E198" s="169"/>
    </row>
    <row r="199" spans="1:5" ht="12.75">
      <c r="A199" s="149"/>
      <c r="B199" s="425" t="s">
        <v>37</v>
      </c>
      <c r="C199" s="422"/>
      <c r="D199" s="169"/>
      <c r="E199" s="169"/>
    </row>
    <row r="200" spans="1:5" ht="12.75">
      <c r="A200" s="149"/>
      <c r="B200" s="423" t="s">
        <v>38</v>
      </c>
      <c r="C200" s="420"/>
      <c r="D200" s="169"/>
      <c r="E200" s="169"/>
    </row>
    <row r="201" spans="1:5" ht="12.75">
      <c r="A201" s="149"/>
      <c r="B201" s="423" t="s">
        <v>39</v>
      </c>
      <c r="C201" s="420"/>
      <c r="D201" s="169"/>
      <c r="E201" s="169"/>
    </row>
    <row r="202" spans="1:5" ht="12.75">
      <c r="A202" s="149"/>
      <c r="B202" s="423" t="s">
        <v>40</v>
      </c>
      <c r="C202" s="420"/>
      <c r="D202" s="169"/>
      <c r="E202" s="169"/>
    </row>
    <row r="203" spans="1:5" ht="12.75">
      <c r="A203" s="149"/>
      <c r="B203" s="423" t="s">
        <v>41</v>
      </c>
      <c r="C203" s="420"/>
      <c r="D203" s="169"/>
      <c r="E203" s="169"/>
    </row>
    <row r="204" spans="1:5" ht="12.75">
      <c r="A204" s="149"/>
      <c r="B204" s="425" t="s">
        <v>42</v>
      </c>
      <c r="C204" s="422"/>
      <c r="D204" s="169"/>
      <c r="E204" s="169"/>
    </row>
    <row r="205" spans="1:5" ht="12.75">
      <c r="A205" s="149"/>
      <c r="B205" s="425" t="s">
        <v>43</v>
      </c>
      <c r="C205" s="422"/>
      <c r="D205" s="169"/>
      <c r="E205" s="169"/>
    </row>
    <row r="206" spans="1:5" ht="12.75">
      <c r="A206" s="149"/>
      <c r="B206" s="425" t="s">
        <v>44</v>
      </c>
      <c r="C206" s="422"/>
      <c r="D206" s="169"/>
      <c r="E206" s="169"/>
    </row>
    <row r="207" spans="1:5" ht="12.75">
      <c r="A207" s="149"/>
      <c r="B207" s="425" t="s">
        <v>45</v>
      </c>
      <c r="C207" s="422"/>
      <c r="D207" s="169"/>
      <c r="E207" s="169"/>
    </row>
    <row r="208" spans="1:5" ht="12.75">
      <c r="A208" s="149"/>
      <c r="B208" s="2"/>
      <c r="C208" s="2"/>
      <c r="D208" s="75"/>
      <c r="E208" s="67"/>
    </row>
    <row r="209" spans="1:5" ht="12.75">
      <c r="A209" s="149"/>
      <c r="B209" s="2"/>
      <c r="C209" s="2"/>
      <c r="D209" s="75"/>
      <c r="E209" s="67"/>
    </row>
    <row r="210" spans="1:5" ht="15">
      <c r="A210" s="189"/>
      <c r="B210" s="155" t="s">
        <v>16</v>
      </c>
      <c r="C210" s="157" t="s">
        <v>1</v>
      </c>
      <c r="D210" s="20" t="s">
        <v>82</v>
      </c>
      <c r="E210" s="3" t="s">
        <v>83</v>
      </c>
    </row>
    <row r="211" spans="1:5" ht="12.75" customHeight="1">
      <c r="A211" s="189"/>
      <c r="B211" s="155"/>
      <c r="C211" s="25"/>
      <c r="D211" s="206"/>
      <c r="E211" s="32"/>
    </row>
    <row r="212" spans="1:5" ht="12.75">
      <c r="A212" s="193" t="s">
        <v>80</v>
      </c>
      <c r="B212" s="193" t="s">
        <v>81</v>
      </c>
      <c r="C212" s="23"/>
      <c r="D212" s="206"/>
      <c r="E212" s="18"/>
    </row>
    <row r="213" spans="1:5" ht="12.75">
      <c r="A213" s="193"/>
      <c r="B213" s="179"/>
      <c r="C213" s="23"/>
      <c r="D213" s="206"/>
      <c r="E213" s="18"/>
    </row>
    <row r="214" spans="1:5" ht="39" customHeight="1">
      <c r="A214" s="10" t="s">
        <v>19</v>
      </c>
      <c r="B214" s="30" t="s">
        <v>275</v>
      </c>
      <c r="C214" s="23"/>
      <c r="D214" s="18"/>
      <c r="E214" s="18"/>
    </row>
    <row r="215" spans="1:5" ht="12.75">
      <c r="A215" s="181"/>
      <c r="B215" s="30" t="s">
        <v>31</v>
      </c>
      <c r="C215" s="23">
        <v>2</v>
      </c>
      <c r="D215" s="37"/>
      <c r="E215" s="37">
        <f>C215*D215</f>
        <v>0</v>
      </c>
    </row>
    <row r="216" spans="1:5" ht="12.75">
      <c r="A216" s="193"/>
      <c r="B216" s="179"/>
      <c r="C216" s="23"/>
      <c r="D216" s="206"/>
      <c r="E216" s="18"/>
    </row>
    <row r="217" spans="1:5" ht="28.5" customHeight="1">
      <c r="A217" s="10" t="s">
        <v>21</v>
      </c>
      <c r="B217" s="30" t="s">
        <v>276</v>
      </c>
      <c r="C217" s="23"/>
      <c r="D217" s="18"/>
      <c r="E217" s="18"/>
    </row>
    <row r="218" spans="1:5" ht="12.75">
      <c r="A218" s="181"/>
      <c r="B218" s="30" t="s">
        <v>29</v>
      </c>
      <c r="C218" s="23">
        <v>6</v>
      </c>
      <c r="D218" s="37"/>
      <c r="E218" s="37">
        <f>C218*D218</f>
        <v>0</v>
      </c>
    </row>
    <row r="219" spans="1:5" ht="12.75">
      <c r="A219" s="193"/>
      <c r="B219" s="179"/>
      <c r="C219" s="23"/>
      <c r="D219" s="206"/>
      <c r="E219" s="18"/>
    </row>
    <row r="220" spans="1:5" ht="52.5" customHeight="1">
      <c r="A220" s="10" t="s">
        <v>22</v>
      </c>
      <c r="B220" s="30" t="s">
        <v>277</v>
      </c>
      <c r="C220" s="23"/>
      <c r="D220" s="18"/>
      <c r="E220" s="18"/>
    </row>
    <row r="221" spans="1:5" ht="12.75">
      <c r="A221" s="181"/>
      <c r="B221" s="30" t="s">
        <v>29</v>
      </c>
      <c r="C221" s="23">
        <v>12</v>
      </c>
      <c r="D221" s="37"/>
      <c r="E221" s="37">
        <f>C221*D221</f>
        <v>0</v>
      </c>
    </row>
    <row r="222" spans="1:5" ht="12.75">
      <c r="A222" s="181"/>
      <c r="B222" s="11"/>
      <c r="C222" s="23"/>
      <c r="D222" s="18"/>
      <c r="E222" s="18"/>
    </row>
    <row r="223" spans="1:5" ht="52.5" customHeight="1">
      <c r="A223" s="10" t="s">
        <v>24</v>
      </c>
      <c r="B223" s="30" t="s">
        <v>278</v>
      </c>
      <c r="C223" s="23"/>
      <c r="D223" s="18"/>
      <c r="E223" s="18"/>
    </row>
    <row r="224" spans="1:5" ht="15" customHeight="1">
      <c r="A224" s="10"/>
      <c r="B224" s="30" t="s">
        <v>279</v>
      </c>
      <c r="C224" s="23"/>
      <c r="D224" s="18"/>
      <c r="E224" s="18"/>
    </row>
    <row r="225" spans="1:5" ht="12.75">
      <c r="A225" s="181"/>
      <c r="B225" s="30" t="s">
        <v>29</v>
      </c>
      <c r="C225" s="23">
        <v>12</v>
      </c>
      <c r="D225" s="37"/>
      <c r="E225" s="37">
        <f>C225*D225</f>
        <v>0</v>
      </c>
    </row>
    <row r="226" spans="1:5" ht="12.75">
      <c r="A226" s="181"/>
      <c r="B226" s="11"/>
      <c r="C226" s="23"/>
      <c r="D226" s="18"/>
      <c r="E226" s="18"/>
    </row>
    <row r="227" spans="1:5" ht="52.5">
      <c r="A227" s="10" t="s">
        <v>25</v>
      </c>
      <c r="B227" s="30" t="s">
        <v>280</v>
      </c>
      <c r="C227" s="23"/>
      <c r="D227" s="18"/>
      <c r="E227" s="18"/>
    </row>
    <row r="228" spans="1:5" ht="12.75">
      <c r="A228" s="181"/>
      <c r="B228" s="30" t="s">
        <v>29</v>
      </c>
      <c r="C228" s="23">
        <v>3</v>
      </c>
      <c r="D228" s="37"/>
      <c r="E228" s="37">
        <f>C228*D228</f>
        <v>0</v>
      </c>
    </row>
    <row r="229" spans="1:5" ht="12.75">
      <c r="A229" s="181"/>
      <c r="B229" s="11"/>
      <c r="C229" s="23"/>
      <c r="D229" s="18"/>
      <c r="E229" s="18"/>
    </row>
    <row r="230" spans="1:5" ht="13.5" customHeight="1">
      <c r="A230" s="10" t="s">
        <v>26</v>
      </c>
      <c r="B230" s="22" t="s">
        <v>210</v>
      </c>
      <c r="C230" s="23"/>
      <c r="D230" s="18"/>
      <c r="E230" s="18"/>
    </row>
    <row r="231" spans="1:5" ht="12.75">
      <c r="A231" s="10"/>
      <c r="B231" s="22" t="s">
        <v>77</v>
      </c>
      <c r="C231" s="23"/>
      <c r="D231" s="18"/>
      <c r="E231" s="18"/>
    </row>
    <row r="232" spans="1:5" ht="12.75">
      <c r="A232" s="10"/>
      <c r="B232" s="22" t="s">
        <v>198</v>
      </c>
      <c r="C232" s="23">
        <v>5</v>
      </c>
      <c r="D232" s="18"/>
      <c r="E232" s="37">
        <f>C232*D232</f>
        <v>0</v>
      </c>
    </row>
    <row r="233" spans="1:5" ht="12.75">
      <c r="A233" s="10"/>
      <c r="B233" s="22" t="s">
        <v>78</v>
      </c>
      <c r="C233" s="23"/>
      <c r="D233" s="18"/>
      <c r="E233" s="18"/>
    </row>
    <row r="234" spans="1:5" ht="12.75">
      <c r="A234" s="408"/>
      <c r="B234" s="40" t="s">
        <v>198</v>
      </c>
      <c r="C234" s="41">
        <v>5</v>
      </c>
      <c r="D234" s="36"/>
      <c r="E234" s="39">
        <f>C234*D234</f>
        <v>0</v>
      </c>
    </row>
    <row r="235" spans="1:5" ht="12.75">
      <c r="A235" s="10"/>
      <c r="B235" s="22"/>
      <c r="C235" s="23"/>
      <c r="D235" s="206"/>
      <c r="E235" s="18"/>
    </row>
    <row r="236" spans="1:5" ht="13.5" customHeight="1">
      <c r="A236" s="10"/>
      <c r="B236" s="179" t="s">
        <v>281</v>
      </c>
      <c r="C236" s="178"/>
      <c r="D236" s="210"/>
      <c r="E236" s="167">
        <f>SUM(E213:E234)</f>
        <v>0</v>
      </c>
    </row>
    <row r="237" spans="1:5" ht="12.75">
      <c r="A237" s="10"/>
      <c r="B237" s="179"/>
      <c r="C237" s="178"/>
      <c r="D237" s="210"/>
      <c r="E237" s="165"/>
    </row>
    <row r="238" spans="1:5" ht="12.75">
      <c r="A238" s="10"/>
      <c r="B238" s="179"/>
      <c r="C238" s="178"/>
      <c r="D238" s="210"/>
      <c r="E238" s="165"/>
    </row>
    <row r="239" spans="1:5" ht="14.25">
      <c r="A239" s="149"/>
      <c r="B239" s="216" t="s">
        <v>46</v>
      </c>
      <c r="C239" s="25"/>
      <c r="D239" s="206"/>
      <c r="E239" s="32"/>
    </row>
    <row r="240" spans="1:5" ht="12.75">
      <c r="A240" s="149"/>
      <c r="B240" s="424" t="s">
        <v>68</v>
      </c>
      <c r="C240" s="420"/>
      <c r="D240" s="206"/>
      <c r="E240" s="32"/>
    </row>
    <row r="241" spans="1:5" ht="12.75">
      <c r="A241" s="149"/>
      <c r="B241" s="424" t="s">
        <v>282</v>
      </c>
      <c r="C241" s="420"/>
      <c r="D241" s="206"/>
      <c r="E241" s="32"/>
    </row>
    <row r="242" spans="1:5" ht="12.75">
      <c r="A242" s="149"/>
      <c r="B242" s="424" t="s">
        <v>272</v>
      </c>
      <c r="C242" s="420"/>
      <c r="D242" s="206"/>
      <c r="E242" s="32"/>
    </row>
    <row r="243" spans="1:5" ht="12.75">
      <c r="A243" s="149"/>
      <c r="B243" s="424" t="s">
        <v>273</v>
      </c>
      <c r="C243" s="420"/>
      <c r="D243" s="206"/>
      <c r="E243" s="32"/>
    </row>
    <row r="244" spans="1:5" ht="12.75">
      <c r="A244" s="149"/>
      <c r="B244" s="424" t="s">
        <v>283</v>
      </c>
      <c r="C244" s="420"/>
      <c r="D244" s="206"/>
      <c r="E244" s="32"/>
    </row>
    <row r="245" spans="1:5" ht="12.75">
      <c r="A245" s="149"/>
      <c r="B245" s="424" t="s">
        <v>284</v>
      </c>
      <c r="C245" s="420"/>
      <c r="D245" s="206"/>
      <c r="E245" s="32"/>
    </row>
    <row r="246" spans="1:5" ht="12.75">
      <c r="A246" s="149"/>
      <c r="B246" s="428" t="s">
        <v>285</v>
      </c>
      <c r="C246" s="422"/>
      <c r="D246" s="206"/>
      <c r="E246" s="32"/>
    </row>
    <row r="247" spans="1:5" ht="12.75">
      <c r="A247" s="149"/>
      <c r="B247" s="424" t="s">
        <v>5</v>
      </c>
      <c r="C247" s="420"/>
      <c r="D247" s="206"/>
      <c r="E247" s="32"/>
    </row>
    <row r="248" spans="1:5" ht="12.75">
      <c r="A248" s="149"/>
      <c r="B248" s="428" t="s">
        <v>6</v>
      </c>
      <c r="C248" s="422"/>
      <c r="D248" s="206"/>
      <c r="E248" s="32"/>
    </row>
    <row r="249" spans="1:5" ht="12.75">
      <c r="A249" s="149"/>
      <c r="B249" s="424" t="s">
        <v>286</v>
      </c>
      <c r="C249" s="420"/>
      <c r="D249" s="404"/>
      <c r="E249" s="28"/>
    </row>
    <row r="250" spans="1:5" ht="12.75">
      <c r="A250" s="149"/>
      <c r="B250" s="424" t="s">
        <v>9</v>
      </c>
      <c r="C250" s="420"/>
      <c r="D250" s="404"/>
      <c r="E250" s="28"/>
    </row>
    <row r="251" spans="1:5" ht="12.75">
      <c r="A251" s="149"/>
      <c r="B251" s="424" t="s">
        <v>287</v>
      </c>
      <c r="C251" s="420"/>
      <c r="D251" s="404"/>
      <c r="E251" s="28"/>
    </row>
    <row r="252" spans="1:5" ht="12.75">
      <c r="A252" s="149"/>
      <c r="B252" s="424" t="s">
        <v>14</v>
      </c>
      <c r="C252" s="420"/>
      <c r="D252" s="404"/>
      <c r="E252" s="28"/>
    </row>
    <row r="253" spans="1:5" ht="12.75">
      <c r="A253" s="149"/>
      <c r="B253" s="425" t="s">
        <v>35</v>
      </c>
      <c r="C253" s="422"/>
      <c r="D253" s="404"/>
      <c r="E253" s="28"/>
    </row>
    <row r="254" spans="1:5" ht="12.75">
      <c r="A254" s="149"/>
      <c r="B254" s="425" t="s">
        <v>15</v>
      </c>
      <c r="C254" s="422"/>
      <c r="D254" s="404"/>
      <c r="E254" s="28"/>
    </row>
    <row r="255" spans="1:5" ht="12.75">
      <c r="A255" s="149"/>
      <c r="B255" s="425" t="s">
        <v>36</v>
      </c>
      <c r="C255" s="422"/>
      <c r="D255" s="404"/>
      <c r="E255" s="28"/>
    </row>
    <row r="256" spans="1:5" ht="12.75">
      <c r="A256" s="149"/>
      <c r="B256" s="425" t="s">
        <v>37</v>
      </c>
      <c r="C256" s="422"/>
      <c r="D256" s="404"/>
      <c r="E256" s="28"/>
    </row>
    <row r="257" spans="1:5" ht="12.75">
      <c r="A257" s="149"/>
      <c r="B257" s="423" t="s">
        <v>38</v>
      </c>
      <c r="C257" s="420"/>
      <c r="D257" s="404"/>
      <c r="E257" s="28"/>
    </row>
    <row r="258" spans="1:5" ht="12.75">
      <c r="A258" s="149"/>
      <c r="B258" s="423" t="s">
        <v>39</v>
      </c>
      <c r="C258" s="420"/>
      <c r="D258" s="404"/>
      <c r="E258" s="28"/>
    </row>
    <row r="259" spans="1:5" ht="12.75">
      <c r="A259" s="149"/>
      <c r="B259" s="423" t="s">
        <v>40</v>
      </c>
      <c r="C259" s="420"/>
      <c r="D259" s="404"/>
      <c r="E259" s="28"/>
    </row>
    <row r="260" spans="1:5" ht="12.75">
      <c r="A260" s="149"/>
      <c r="B260" s="423" t="s">
        <v>41</v>
      </c>
      <c r="C260" s="420"/>
      <c r="D260" s="404"/>
      <c r="E260" s="28"/>
    </row>
    <row r="261" spans="1:5" ht="12.75">
      <c r="A261" s="149"/>
      <c r="B261" s="425" t="s">
        <v>42</v>
      </c>
      <c r="C261" s="422"/>
      <c r="D261" s="404"/>
      <c r="E261" s="28"/>
    </row>
    <row r="262" spans="1:5" ht="12.75">
      <c r="A262" s="149"/>
      <c r="B262" s="428" t="s">
        <v>43</v>
      </c>
      <c r="C262" s="422"/>
      <c r="D262" s="404"/>
      <c r="E262" s="28"/>
    </row>
    <row r="263" spans="1:5" ht="12.75">
      <c r="A263" s="149"/>
      <c r="B263" s="428" t="s">
        <v>44</v>
      </c>
      <c r="C263" s="422"/>
      <c r="D263" s="404"/>
      <c r="E263" s="28"/>
    </row>
    <row r="264" spans="1:5" ht="12.75">
      <c r="A264" s="149"/>
      <c r="B264" s="428" t="s">
        <v>45</v>
      </c>
      <c r="C264" s="422"/>
      <c r="D264" s="404"/>
      <c r="E264" s="28"/>
    </row>
    <row r="265" spans="1:5" ht="12.75">
      <c r="A265" s="149"/>
      <c r="B265" s="2"/>
      <c r="C265" s="2"/>
      <c r="D265" s="75"/>
      <c r="E265" s="67"/>
    </row>
    <row r="266" spans="1:5" ht="12.75">
      <c r="A266" s="149"/>
      <c r="B266" s="2"/>
      <c r="C266" s="2"/>
      <c r="D266" s="75"/>
      <c r="E266" s="67"/>
    </row>
    <row r="267" spans="1:5" ht="15">
      <c r="A267" s="189"/>
      <c r="B267" s="155" t="s">
        <v>146</v>
      </c>
      <c r="C267" s="2"/>
      <c r="D267" s="66"/>
      <c r="E267" s="4"/>
    </row>
    <row r="268" spans="1:5" ht="15">
      <c r="A268" s="189"/>
      <c r="B268" s="155"/>
      <c r="C268" s="25"/>
      <c r="D268" s="32"/>
      <c r="E268" s="32"/>
    </row>
    <row r="269" spans="1:5" ht="12.75">
      <c r="A269" s="173" t="s">
        <v>17</v>
      </c>
      <c r="B269" s="173" t="s">
        <v>231</v>
      </c>
      <c r="C269" s="157" t="s">
        <v>1</v>
      </c>
      <c r="D269" s="3" t="s">
        <v>82</v>
      </c>
      <c r="E269" s="3" t="s">
        <v>83</v>
      </c>
    </row>
    <row r="270" spans="1:5" ht="12.75">
      <c r="A270" s="10"/>
      <c r="B270" s="30"/>
      <c r="C270" s="23"/>
      <c r="D270" s="32"/>
      <c r="E270" s="18"/>
    </row>
    <row r="271" spans="1:5" ht="144" customHeight="1">
      <c r="A271" s="14" t="s">
        <v>32</v>
      </c>
      <c r="B271" s="174" t="s">
        <v>288</v>
      </c>
      <c r="C271" s="23"/>
      <c r="D271" s="32"/>
      <c r="E271" s="18"/>
    </row>
    <row r="272" spans="1:5" ht="12.75">
      <c r="A272" s="10"/>
      <c r="B272" s="30"/>
      <c r="C272" s="23"/>
      <c r="D272" s="32"/>
      <c r="E272" s="18"/>
    </row>
    <row r="273" spans="1:5" ht="69" customHeight="1">
      <c r="A273" s="10" t="s">
        <v>19</v>
      </c>
      <c r="B273" s="217" t="s">
        <v>289</v>
      </c>
      <c r="C273" s="202"/>
      <c r="D273" s="18"/>
      <c r="E273" s="143"/>
    </row>
    <row r="274" spans="1:5" ht="15" customHeight="1">
      <c r="A274" s="10"/>
      <c r="B274" s="217" t="s">
        <v>290</v>
      </c>
      <c r="C274" s="202"/>
      <c r="D274" s="18"/>
      <c r="E274" s="143"/>
    </row>
    <row r="275" spans="1:5" ht="12.75">
      <c r="A275" s="10"/>
      <c r="B275" s="34" t="s">
        <v>206</v>
      </c>
      <c r="C275" s="202">
        <v>373</v>
      </c>
      <c r="D275" s="37"/>
      <c r="E275" s="37">
        <f>C275*D275</f>
        <v>0</v>
      </c>
    </row>
    <row r="276" spans="1:5" ht="12.75">
      <c r="A276" s="10"/>
      <c r="B276" s="30"/>
      <c r="C276" s="23"/>
      <c r="D276" s="32"/>
      <c r="E276" s="18"/>
    </row>
    <row r="277" spans="1:5" ht="115.5" customHeight="1">
      <c r="A277" s="10" t="s">
        <v>21</v>
      </c>
      <c r="B277" s="217" t="s">
        <v>291</v>
      </c>
      <c r="C277" s="202"/>
      <c r="D277" s="18"/>
      <c r="E277" s="143"/>
    </row>
    <row r="278" spans="1:5" ht="27" customHeight="1">
      <c r="A278" s="10"/>
      <c r="B278" s="410" t="s">
        <v>292</v>
      </c>
      <c r="C278" s="202"/>
      <c r="D278" s="18"/>
      <c r="E278" s="143"/>
    </row>
    <row r="279" spans="1:5" ht="3" customHeight="1">
      <c r="A279" s="10"/>
      <c r="B279" s="34" t="s">
        <v>79</v>
      </c>
      <c r="C279" s="202">
        <v>1</v>
      </c>
      <c r="D279" s="37"/>
      <c r="E279" s="37">
        <f>C279*D279</f>
        <v>0</v>
      </c>
    </row>
    <row r="280" spans="1:5" ht="12.75" hidden="1">
      <c r="A280" s="181"/>
      <c r="B280" s="218"/>
      <c r="C280" s="24"/>
      <c r="D280" s="18"/>
      <c r="E280" s="143"/>
    </row>
    <row r="281" spans="1:5" ht="78" customHeight="1" hidden="1">
      <c r="A281" s="10" t="s">
        <v>22</v>
      </c>
      <c r="B281" s="217" t="s">
        <v>293</v>
      </c>
      <c r="C281" s="202"/>
      <c r="D281" s="18"/>
      <c r="E281" s="143"/>
    </row>
    <row r="282" spans="1:5" ht="26.25" hidden="1">
      <c r="A282" s="10"/>
      <c r="B282" s="410" t="s">
        <v>292</v>
      </c>
      <c r="C282" s="202"/>
      <c r="D282" s="18"/>
      <c r="E282" s="143"/>
    </row>
    <row r="283" spans="1:5" ht="12.75">
      <c r="A283" s="10"/>
      <c r="B283" s="11" t="s">
        <v>23</v>
      </c>
      <c r="C283" s="202">
        <v>11</v>
      </c>
      <c r="D283" s="37"/>
      <c r="E283" s="37">
        <f>C283*D283</f>
        <v>0</v>
      </c>
    </row>
    <row r="284" spans="1:5" ht="12.75">
      <c r="A284" s="10"/>
      <c r="B284" s="30"/>
      <c r="C284" s="23"/>
      <c r="D284" s="32"/>
      <c r="E284" s="18"/>
    </row>
    <row r="285" spans="1:5" ht="92.25" customHeight="1">
      <c r="A285" s="10" t="s">
        <v>24</v>
      </c>
      <c r="B285" s="217" t="s">
        <v>294</v>
      </c>
      <c r="C285" s="190"/>
      <c r="D285" s="32"/>
      <c r="E285" s="18"/>
    </row>
    <row r="286" spans="1:5" ht="27" customHeight="1">
      <c r="A286" s="10"/>
      <c r="B286" s="410" t="s">
        <v>292</v>
      </c>
      <c r="C286" s="190"/>
      <c r="D286" s="32"/>
      <c r="E286" s="18"/>
    </row>
    <row r="287" spans="1:5" ht="12.75">
      <c r="A287" s="10"/>
      <c r="B287" s="30" t="s">
        <v>29</v>
      </c>
      <c r="C287" s="17">
        <v>8</v>
      </c>
      <c r="D287" s="37"/>
      <c r="E287" s="37">
        <f>C287*D287</f>
        <v>0</v>
      </c>
    </row>
    <row r="288" spans="1:5" ht="12.75">
      <c r="A288" s="10"/>
      <c r="B288" s="30"/>
      <c r="C288" s="23"/>
      <c r="D288" s="32"/>
      <c r="E288" s="18"/>
    </row>
    <row r="289" spans="1:5" ht="91.5" customHeight="1">
      <c r="A289" s="411" t="s">
        <v>25</v>
      </c>
      <c r="B289" s="412" t="s">
        <v>295</v>
      </c>
      <c r="C289" s="190"/>
      <c r="D289" s="405"/>
      <c r="E289" s="33"/>
    </row>
    <row r="290" spans="1:5" ht="15.75" customHeight="1">
      <c r="A290" s="411"/>
      <c r="B290" s="412" t="s">
        <v>290</v>
      </c>
      <c r="C290" s="190"/>
      <c r="D290" s="405"/>
      <c r="E290" s="33"/>
    </row>
    <row r="291" spans="1:5" ht="12.75">
      <c r="A291" s="411"/>
      <c r="B291" s="34" t="s">
        <v>206</v>
      </c>
      <c r="C291" s="413">
        <v>347</v>
      </c>
      <c r="D291" s="406"/>
      <c r="E291" s="37">
        <f>C291*D291</f>
        <v>0</v>
      </c>
    </row>
    <row r="292" spans="1:5" ht="12.75">
      <c r="A292" s="10"/>
      <c r="B292" s="30"/>
      <c r="C292" s="17"/>
      <c r="D292" s="18"/>
      <c r="E292" s="18"/>
    </row>
    <row r="293" spans="1:5" ht="90.75" customHeight="1">
      <c r="A293" s="10" t="s">
        <v>26</v>
      </c>
      <c r="B293" s="217" t="s">
        <v>296</v>
      </c>
      <c r="C293" s="202"/>
      <c r="D293" s="18"/>
      <c r="E293" s="143"/>
    </row>
    <row r="294" spans="1:5" ht="26.25" customHeight="1">
      <c r="A294" s="10"/>
      <c r="B294" s="410" t="s">
        <v>292</v>
      </c>
      <c r="C294" s="202"/>
      <c r="D294" s="18"/>
      <c r="E294" s="143"/>
    </row>
    <row r="295" spans="1:5" ht="12.75">
      <c r="A295" s="10"/>
      <c r="B295" s="11" t="s">
        <v>23</v>
      </c>
      <c r="C295" s="202">
        <v>8</v>
      </c>
      <c r="D295" s="37"/>
      <c r="E295" s="37">
        <f>C295*D295</f>
        <v>0</v>
      </c>
    </row>
    <row r="296" spans="1:5" ht="12.75">
      <c r="A296" s="10"/>
      <c r="B296" s="30"/>
      <c r="C296" s="17"/>
      <c r="D296" s="18"/>
      <c r="E296" s="18"/>
    </row>
    <row r="297" spans="1:5" ht="15" customHeight="1">
      <c r="A297" s="10" t="s">
        <v>162</v>
      </c>
      <c r="B297" s="22" t="s">
        <v>297</v>
      </c>
      <c r="C297" s="23"/>
      <c r="D297" s="185"/>
      <c r="E297" s="18"/>
    </row>
    <row r="298" spans="1:5" ht="12.75">
      <c r="A298" s="10"/>
      <c r="B298" s="40" t="s">
        <v>79</v>
      </c>
      <c r="C298" s="41">
        <v>0.05</v>
      </c>
      <c r="D298" s="403"/>
      <c r="E298" s="39">
        <f>C298*D298</f>
        <v>0</v>
      </c>
    </row>
    <row r="299" spans="1:5" ht="12.75">
      <c r="A299" s="10"/>
      <c r="B299" s="22"/>
      <c r="C299" s="23"/>
      <c r="D299" s="185"/>
      <c r="E299" s="143"/>
    </row>
    <row r="300" spans="1:5" ht="14.25" customHeight="1">
      <c r="A300" s="10"/>
      <c r="B300" s="179" t="s">
        <v>298</v>
      </c>
      <c r="C300" s="178"/>
      <c r="D300" s="166"/>
      <c r="E300" s="167">
        <f>SUM(E271:E298)</f>
        <v>0</v>
      </c>
    </row>
    <row r="301" spans="1:5" ht="12.75">
      <c r="A301" s="149"/>
      <c r="B301" s="2"/>
      <c r="C301" s="2"/>
      <c r="D301" s="75"/>
      <c r="E301" s="67"/>
    </row>
    <row r="302" spans="1:5" ht="12.75">
      <c r="A302" s="149"/>
      <c r="B302" s="2"/>
      <c r="C302" s="2"/>
      <c r="D302" s="75"/>
      <c r="E302" s="67"/>
    </row>
    <row r="303" spans="1:5" ht="15">
      <c r="A303" s="149"/>
      <c r="B303" s="155" t="s">
        <v>146</v>
      </c>
      <c r="C303" s="2"/>
      <c r="D303" s="4"/>
      <c r="E303" s="5"/>
    </row>
    <row r="304" spans="1:5" ht="17.25">
      <c r="A304" s="149"/>
      <c r="B304" s="1"/>
      <c r="C304" s="2"/>
      <c r="D304" s="4"/>
      <c r="E304" s="5"/>
    </row>
    <row r="305" spans="1:5" ht="12.75">
      <c r="A305" s="173" t="s">
        <v>27</v>
      </c>
      <c r="B305" s="173" t="s">
        <v>232</v>
      </c>
      <c r="C305" s="157" t="s">
        <v>1</v>
      </c>
      <c r="D305" s="3" t="s">
        <v>82</v>
      </c>
      <c r="E305" s="3" t="s">
        <v>83</v>
      </c>
    </row>
    <row r="306" spans="1:5" ht="12.75">
      <c r="A306" s="10"/>
      <c r="B306" s="30"/>
      <c r="C306" s="25"/>
      <c r="D306" s="32"/>
      <c r="E306" s="9"/>
    </row>
    <row r="307" spans="1:5" ht="142.5" customHeight="1">
      <c r="A307" s="14" t="s">
        <v>32</v>
      </c>
      <c r="B307" s="174" t="s">
        <v>288</v>
      </c>
      <c r="C307" s="160"/>
      <c r="D307" s="32"/>
      <c r="E307" s="9"/>
    </row>
    <row r="308" spans="1:5" ht="12.75">
      <c r="A308" s="10"/>
      <c r="B308" s="30"/>
      <c r="C308" s="23"/>
      <c r="D308" s="32"/>
      <c r="E308" s="9"/>
    </row>
    <row r="309" spans="1:5" ht="53.25" customHeight="1">
      <c r="A309" s="10" t="s">
        <v>19</v>
      </c>
      <c r="B309" s="30" t="s">
        <v>299</v>
      </c>
      <c r="C309" s="25"/>
      <c r="D309" s="32"/>
      <c r="E309" s="9"/>
    </row>
    <row r="310" spans="1:5" ht="13.5" customHeight="1">
      <c r="A310" s="10"/>
      <c r="B310" s="217" t="s">
        <v>300</v>
      </c>
      <c r="C310" s="25"/>
      <c r="D310" s="32"/>
      <c r="E310" s="9"/>
    </row>
    <row r="311" spans="1:5" ht="12.75">
      <c r="A311" s="10"/>
      <c r="B311" s="30" t="s">
        <v>79</v>
      </c>
      <c r="C311" s="23">
        <v>1</v>
      </c>
      <c r="D311" s="38"/>
      <c r="E311" s="37">
        <f>C311*D311</f>
        <v>0</v>
      </c>
    </row>
    <row r="312" spans="1:5" ht="12.75">
      <c r="A312" s="10"/>
      <c r="B312" s="30"/>
      <c r="C312" s="23"/>
      <c r="D312" s="145"/>
      <c r="E312" s="18"/>
    </row>
    <row r="313" spans="1:5" ht="51.75" customHeight="1">
      <c r="A313" s="10" t="s">
        <v>21</v>
      </c>
      <c r="B313" s="30" t="s">
        <v>301</v>
      </c>
      <c r="C313" s="23"/>
      <c r="D313" s="145"/>
      <c r="E313" s="18"/>
    </row>
    <row r="314" spans="1:5" ht="14.25" customHeight="1">
      <c r="A314" s="10"/>
      <c r="B314" s="217" t="s">
        <v>300</v>
      </c>
      <c r="C314" s="23"/>
      <c r="D314" s="145"/>
      <c r="E314" s="18"/>
    </row>
    <row r="315" spans="1:5" ht="12.75">
      <c r="A315" s="10"/>
      <c r="B315" s="30" t="s">
        <v>31</v>
      </c>
      <c r="C315" s="23">
        <v>15</v>
      </c>
      <c r="D315" s="38"/>
      <c r="E315" s="37">
        <f>C315*D315</f>
        <v>0</v>
      </c>
    </row>
    <row r="316" spans="1:5" ht="12.75">
      <c r="A316" s="10"/>
      <c r="B316" s="30"/>
      <c r="C316" s="23"/>
      <c r="D316" s="145"/>
      <c r="E316" s="18"/>
    </row>
    <row r="317" spans="1:5" ht="64.5" customHeight="1">
      <c r="A317" s="411" t="s">
        <v>22</v>
      </c>
      <c r="B317" s="34" t="s">
        <v>302</v>
      </c>
      <c r="C317" s="175"/>
      <c r="D317" s="163"/>
      <c r="E317" s="33"/>
    </row>
    <row r="318" spans="1:5" ht="13.5" customHeight="1">
      <c r="A318" s="411"/>
      <c r="B318" s="412" t="s">
        <v>300</v>
      </c>
      <c r="C318" s="175"/>
      <c r="D318" s="163"/>
      <c r="E318" s="33"/>
    </row>
    <row r="319" spans="1:5" ht="12.75">
      <c r="A319" s="411"/>
      <c r="B319" s="34" t="s">
        <v>31</v>
      </c>
      <c r="C319" s="175">
        <v>1</v>
      </c>
      <c r="D319" s="402"/>
      <c r="E319" s="37">
        <f>C319*D319</f>
        <v>0</v>
      </c>
    </row>
    <row r="320" spans="1:5" ht="12.75">
      <c r="A320" s="10"/>
      <c r="B320" s="30"/>
      <c r="C320" s="23"/>
      <c r="D320" s="145"/>
      <c r="E320" s="18"/>
    </row>
    <row r="321" spans="1:5" ht="14.25" customHeight="1">
      <c r="A321" s="10" t="s">
        <v>24</v>
      </c>
      <c r="B321" s="30" t="s">
        <v>303</v>
      </c>
      <c r="C321" s="175"/>
      <c r="D321" s="163"/>
      <c r="E321" s="33"/>
    </row>
    <row r="322" spans="1:5" ht="12.75">
      <c r="A322" s="10"/>
      <c r="B322" s="40" t="s">
        <v>223</v>
      </c>
      <c r="C322" s="177">
        <v>0.05</v>
      </c>
      <c r="D322" s="164">
        <f>SUM(E311+E315+E319)</f>
        <v>0</v>
      </c>
      <c r="E322" s="39">
        <f>C322*D322</f>
        <v>0</v>
      </c>
    </row>
    <row r="323" spans="1:5" ht="12.75">
      <c r="A323" s="10"/>
      <c r="B323" s="176"/>
      <c r="C323" s="175"/>
      <c r="D323" s="163"/>
      <c r="E323" s="33"/>
    </row>
    <row r="324" spans="1:5" ht="13.5" customHeight="1">
      <c r="A324" s="10"/>
      <c r="B324" s="156" t="s">
        <v>304</v>
      </c>
      <c r="C324" s="178"/>
      <c r="D324" s="166"/>
      <c r="E324" s="167">
        <f>SUM(E307:E322)</f>
        <v>0</v>
      </c>
    </row>
    <row r="325" spans="1:5" ht="12.75">
      <c r="A325" s="149"/>
      <c r="B325" s="2"/>
      <c r="C325" s="2"/>
      <c r="D325" s="75"/>
      <c r="E325" s="67"/>
    </row>
    <row r="326" spans="1:5" ht="12.75">
      <c r="A326" s="149"/>
      <c r="B326" s="2"/>
      <c r="C326" s="2"/>
      <c r="D326" s="75"/>
      <c r="E326" s="67"/>
    </row>
    <row r="327" spans="1:5" ht="15">
      <c r="A327" s="189"/>
      <c r="B327" s="155" t="s">
        <v>146</v>
      </c>
      <c r="C327" s="157" t="s">
        <v>1</v>
      </c>
      <c r="D327" s="44" t="s">
        <v>82</v>
      </c>
      <c r="E327" s="3" t="s">
        <v>83</v>
      </c>
    </row>
    <row r="328" spans="1:5" ht="15">
      <c r="A328" s="189"/>
      <c r="B328" s="155"/>
      <c r="C328" s="25"/>
      <c r="D328" s="32"/>
      <c r="E328" s="32"/>
    </row>
    <row r="329" spans="1:5" ht="13.5" customHeight="1">
      <c r="A329" s="193" t="s">
        <v>28</v>
      </c>
      <c r="B329" s="174" t="s">
        <v>233</v>
      </c>
      <c r="C329" s="23"/>
      <c r="D329" s="32"/>
      <c r="E329" s="18"/>
    </row>
    <row r="330" spans="1:5" ht="12.75">
      <c r="A330" s="193"/>
      <c r="B330" s="30"/>
      <c r="C330" s="23"/>
      <c r="D330" s="32"/>
      <c r="E330" s="18"/>
    </row>
    <row r="331" spans="1:5" ht="91.5" customHeight="1">
      <c r="A331" s="10" t="s">
        <v>19</v>
      </c>
      <c r="B331" s="30" t="s">
        <v>305</v>
      </c>
      <c r="C331" s="23"/>
      <c r="D331" s="18"/>
      <c r="E331" s="18"/>
    </row>
    <row r="332" spans="1:5" ht="12.75">
      <c r="A332" s="10"/>
      <c r="B332" s="218" t="s">
        <v>23</v>
      </c>
      <c r="C332" s="175">
        <v>76</v>
      </c>
      <c r="D332" s="38"/>
      <c r="E332" s="37">
        <f>C332*D332</f>
        <v>0</v>
      </c>
    </row>
    <row r="333" spans="1:5" ht="12.75">
      <c r="A333" s="10"/>
      <c r="B333" s="2"/>
      <c r="C333" s="23"/>
      <c r="D333" s="18"/>
      <c r="E333" s="18"/>
    </row>
    <row r="334" spans="1:5" ht="12" customHeight="1">
      <c r="A334" s="10" t="s">
        <v>21</v>
      </c>
      <c r="B334" s="22" t="s">
        <v>306</v>
      </c>
      <c r="C334" s="23"/>
      <c r="D334" s="18"/>
      <c r="E334" s="18"/>
    </row>
    <row r="335" spans="1:5" ht="12.75">
      <c r="A335" s="10"/>
      <c r="B335" s="40" t="s">
        <v>223</v>
      </c>
      <c r="C335" s="41">
        <v>0.05</v>
      </c>
      <c r="D335" s="36">
        <f>SUM(E332)</f>
        <v>0</v>
      </c>
      <c r="E335" s="39">
        <f>C335*D335</f>
        <v>0</v>
      </c>
    </row>
    <row r="336" spans="1:5" ht="12.75">
      <c r="A336" s="10"/>
      <c r="B336" s="22"/>
      <c r="C336" s="23"/>
      <c r="D336" s="18"/>
      <c r="E336" s="18"/>
    </row>
    <row r="337" spans="1:5" ht="12.75">
      <c r="A337" s="10"/>
      <c r="B337" s="193" t="s">
        <v>307</v>
      </c>
      <c r="C337" s="178"/>
      <c r="D337" s="166"/>
      <c r="E337" s="167">
        <f>SUM(E331:E335)</f>
        <v>0</v>
      </c>
    </row>
    <row r="338" spans="1:5" ht="12.75">
      <c r="A338" s="149"/>
      <c r="B338" s="2"/>
      <c r="C338" s="2"/>
      <c r="D338" s="66"/>
      <c r="E338" s="4"/>
    </row>
    <row r="339" spans="1:5" ht="12.75">
      <c r="A339" s="149"/>
      <c r="B339" s="2"/>
      <c r="C339" s="2"/>
      <c r="D339" s="66"/>
      <c r="E339" s="4"/>
    </row>
    <row r="340" spans="1:3" ht="14.25">
      <c r="A340" s="149"/>
      <c r="B340" s="414" t="s">
        <v>46</v>
      </c>
      <c r="C340" s="189"/>
    </row>
    <row r="341" spans="1:3" ht="13.5">
      <c r="A341" s="149"/>
      <c r="B341" s="432" t="s">
        <v>308</v>
      </c>
      <c r="C341" s="420"/>
    </row>
    <row r="342" spans="1:3" ht="12.75">
      <c r="A342" s="149"/>
      <c r="B342" s="420" t="s">
        <v>68</v>
      </c>
      <c r="C342" s="420"/>
    </row>
    <row r="343" spans="1:3" ht="12.75">
      <c r="A343" s="149"/>
      <c r="B343" s="420" t="s">
        <v>282</v>
      </c>
      <c r="C343" s="420"/>
    </row>
    <row r="344" spans="1:3" ht="12.75">
      <c r="A344" s="149"/>
      <c r="B344" s="420" t="s">
        <v>309</v>
      </c>
      <c r="C344" s="420"/>
    </row>
    <row r="345" spans="1:3" ht="12.75">
      <c r="A345" s="149"/>
      <c r="B345" s="420" t="s">
        <v>310</v>
      </c>
      <c r="C345" s="420"/>
    </row>
    <row r="346" spans="1:3" ht="12.75">
      <c r="A346" s="149"/>
      <c r="B346" s="420" t="s">
        <v>283</v>
      </c>
      <c r="C346" s="420"/>
    </row>
    <row r="347" spans="1:3" ht="12.75">
      <c r="A347" s="149"/>
      <c r="B347" s="420" t="s">
        <v>311</v>
      </c>
      <c r="C347" s="420"/>
    </row>
    <row r="348" spans="1:3" ht="12.75">
      <c r="A348" s="149"/>
      <c r="B348" s="422" t="s">
        <v>312</v>
      </c>
      <c r="C348" s="422"/>
    </row>
    <row r="349" spans="1:3" ht="12.75">
      <c r="A349" s="149"/>
      <c r="B349" s="420" t="s">
        <v>313</v>
      </c>
      <c r="C349" s="420"/>
    </row>
    <row r="350" spans="1:3" ht="12.75">
      <c r="A350" s="149"/>
      <c r="B350" s="420" t="s">
        <v>314</v>
      </c>
      <c r="C350" s="420"/>
    </row>
    <row r="351" spans="1:3" ht="12.75">
      <c r="A351" s="149"/>
      <c r="B351" s="420" t="s">
        <v>315</v>
      </c>
      <c r="C351" s="420"/>
    </row>
    <row r="352" spans="1:3" ht="12.75">
      <c r="A352" s="149"/>
      <c r="B352" s="422" t="s">
        <v>35</v>
      </c>
      <c r="C352" s="422"/>
    </row>
    <row r="353" spans="1:3" ht="13.5">
      <c r="A353" s="149"/>
      <c r="B353" s="420" t="s">
        <v>316</v>
      </c>
      <c r="C353" s="420"/>
    </row>
    <row r="354" spans="1:3" ht="12.75">
      <c r="A354" s="149"/>
      <c r="B354" s="422" t="s">
        <v>36</v>
      </c>
      <c r="C354" s="422"/>
    </row>
    <row r="355" spans="1:3" ht="13.5">
      <c r="A355" s="149"/>
      <c r="B355" s="433" t="s">
        <v>317</v>
      </c>
      <c r="C355" s="420"/>
    </row>
    <row r="356" spans="1:3" ht="14.25">
      <c r="A356" s="149"/>
      <c r="B356" s="434" t="s">
        <v>318</v>
      </c>
      <c r="C356" s="422"/>
    </row>
    <row r="357" spans="1:3" ht="13.5">
      <c r="A357" s="149"/>
      <c r="B357" s="433" t="s">
        <v>319</v>
      </c>
      <c r="C357" s="420"/>
    </row>
    <row r="358" spans="1:3" ht="12.75">
      <c r="A358" s="149"/>
      <c r="B358" s="422" t="s">
        <v>37</v>
      </c>
      <c r="C358" s="422"/>
    </row>
    <row r="359" spans="1:3" ht="12.75">
      <c r="A359" s="149"/>
      <c r="B359" s="422" t="s">
        <v>320</v>
      </c>
      <c r="C359" s="422"/>
    </row>
    <row r="360" spans="1:3" ht="12.75">
      <c r="A360" s="149"/>
      <c r="B360" s="420" t="s">
        <v>39</v>
      </c>
      <c r="C360" s="420"/>
    </row>
    <row r="361" spans="1:3" ht="12.75">
      <c r="A361" s="149"/>
      <c r="B361" s="420" t="s">
        <v>40</v>
      </c>
      <c r="C361" s="420"/>
    </row>
    <row r="362" spans="1:3" ht="12.75">
      <c r="A362" s="149"/>
      <c r="B362" s="420" t="s">
        <v>321</v>
      </c>
      <c r="C362" s="420"/>
    </row>
    <row r="363" spans="1:3" ht="14.25">
      <c r="A363" s="149"/>
      <c r="B363" s="434" t="s">
        <v>43</v>
      </c>
      <c r="C363" s="422"/>
    </row>
  </sheetData>
  <sheetProtection password="C71F" sheet="1"/>
  <mergeCells count="97">
    <mergeCell ref="B363:C363"/>
    <mergeCell ref="B357:C357"/>
    <mergeCell ref="B358:C358"/>
    <mergeCell ref="B359:C359"/>
    <mergeCell ref="B360:C360"/>
    <mergeCell ref="B361:C361"/>
    <mergeCell ref="B362:C362"/>
    <mergeCell ref="B351:C351"/>
    <mergeCell ref="B352:C352"/>
    <mergeCell ref="B353:C353"/>
    <mergeCell ref="B354:C354"/>
    <mergeCell ref="B355:C355"/>
    <mergeCell ref="B356:C356"/>
    <mergeCell ref="B345:C345"/>
    <mergeCell ref="B346:C346"/>
    <mergeCell ref="B347:C347"/>
    <mergeCell ref="B348:C348"/>
    <mergeCell ref="B349:C349"/>
    <mergeCell ref="B350:C350"/>
    <mergeCell ref="B263:C263"/>
    <mergeCell ref="B264:C264"/>
    <mergeCell ref="B341:C341"/>
    <mergeCell ref="B342:C342"/>
    <mergeCell ref="B343:C343"/>
    <mergeCell ref="B344:C344"/>
    <mergeCell ref="B257:C257"/>
    <mergeCell ref="B258:C258"/>
    <mergeCell ref="B259:C259"/>
    <mergeCell ref="B260:C260"/>
    <mergeCell ref="B261:C261"/>
    <mergeCell ref="B262:C262"/>
    <mergeCell ref="B251:C251"/>
    <mergeCell ref="B252:C252"/>
    <mergeCell ref="B253:C253"/>
    <mergeCell ref="B254:C254"/>
    <mergeCell ref="B255:C255"/>
    <mergeCell ref="B256:C256"/>
    <mergeCell ref="B245:C245"/>
    <mergeCell ref="B246:C246"/>
    <mergeCell ref="B247:C247"/>
    <mergeCell ref="B248:C248"/>
    <mergeCell ref="B249:C249"/>
    <mergeCell ref="B250:C250"/>
    <mergeCell ref="B207:C207"/>
    <mergeCell ref="B240:C240"/>
    <mergeCell ref="B241:C241"/>
    <mergeCell ref="B242:C242"/>
    <mergeCell ref="B243:C243"/>
    <mergeCell ref="B244:C244"/>
    <mergeCell ref="B201:C201"/>
    <mergeCell ref="B202:C202"/>
    <mergeCell ref="B203:C203"/>
    <mergeCell ref="B204:C204"/>
    <mergeCell ref="B205:C205"/>
    <mergeCell ref="B206:C206"/>
    <mergeCell ref="B193:C193"/>
    <mergeCell ref="B194:C194"/>
    <mergeCell ref="B195:C195"/>
    <mergeCell ref="B196:C196"/>
    <mergeCell ref="B199:C199"/>
    <mergeCell ref="B200:C200"/>
    <mergeCell ref="B152:C152"/>
    <mergeCell ref="B156:C156"/>
    <mergeCell ref="B189:C189"/>
    <mergeCell ref="B190:C190"/>
    <mergeCell ref="B191:C191"/>
    <mergeCell ref="B192:C192"/>
    <mergeCell ref="B144:C144"/>
    <mergeCell ref="B145:C145"/>
    <mergeCell ref="B148:C148"/>
    <mergeCell ref="B149:C149"/>
    <mergeCell ref="B150:C150"/>
    <mergeCell ref="B151:C151"/>
    <mergeCell ref="B137:C137"/>
    <mergeCell ref="B138:C138"/>
    <mergeCell ref="B139:C139"/>
    <mergeCell ref="B140:C140"/>
    <mergeCell ref="B142:C142"/>
    <mergeCell ref="B143:C143"/>
    <mergeCell ref="B96:C96"/>
    <mergeCell ref="B97:C97"/>
    <mergeCell ref="B98:C98"/>
    <mergeCell ref="B99:C99"/>
    <mergeCell ref="B100:C100"/>
    <mergeCell ref="B101:C101"/>
    <mergeCell ref="B90:C90"/>
    <mergeCell ref="B91:C91"/>
    <mergeCell ref="B92:C92"/>
    <mergeCell ref="B93:C93"/>
    <mergeCell ref="B94:C94"/>
    <mergeCell ref="B95:C95"/>
    <mergeCell ref="B1:C1"/>
    <mergeCell ref="B2:C2"/>
    <mergeCell ref="B3:C3"/>
    <mergeCell ref="B87:C87"/>
    <mergeCell ref="B88:C88"/>
    <mergeCell ref="B89:C8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86"/>
  <sheetViews>
    <sheetView view="pageBreakPreview" zoomScaleSheetLayoutView="100" zoomScalePageLayoutView="0" workbookViewId="0" topLeftCell="A7">
      <selection activeCell="D28" sqref="D28"/>
    </sheetView>
  </sheetViews>
  <sheetFormatPr defaultColWidth="9.25390625" defaultRowHeight="12.75"/>
  <cols>
    <col min="1" max="1" width="5.50390625" style="63" customWidth="1"/>
    <col min="2" max="2" width="28.50390625" style="65" customWidth="1"/>
    <col min="3" max="3" width="15.50390625" style="65" customWidth="1"/>
    <col min="4" max="4" width="16.50390625" style="4" customWidth="1"/>
    <col min="5" max="5" width="23.50390625" style="5" customWidth="1"/>
    <col min="6" max="6" width="9.25390625" style="9" customWidth="1"/>
    <col min="7" max="16384" width="9.25390625" style="7" customWidth="1"/>
  </cols>
  <sheetData>
    <row r="1" spans="1:6" ht="18" customHeight="1">
      <c r="A1" s="149"/>
      <c r="B1" s="419" t="s">
        <v>216</v>
      </c>
      <c r="C1" s="420"/>
      <c r="D1" s="66"/>
      <c r="E1" s="67"/>
      <c r="F1" s="68"/>
    </row>
    <row r="2" spans="1:6" ht="74.25" customHeight="1">
      <c r="A2" s="149"/>
      <c r="B2" s="419" t="s">
        <v>217</v>
      </c>
      <c r="C2" s="420"/>
      <c r="D2" s="71"/>
      <c r="E2" s="71"/>
      <c r="F2" s="68"/>
    </row>
    <row r="3" spans="1:6" ht="17.25">
      <c r="A3" s="149"/>
      <c r="B3" s="421" t="s">
        <v>143</v>
      </c>
      <c r="C3" s="422"/>
      <c r="D3" s="66"/>
      <c r="E3" s="67"/>
      <c r="F3" s="68"/>
    </row>
    <row r="4" spans="1:6" ht="36" customHeight="1">
      <c r="A4" s="149"/>
      <c r="B4" s="419" t="s">
        <v>88</v>
      </c>
      <c r="C4" s="420"/>
      <c r="D4" s="66"/>
      <c r="E4" s="67"/>
      <c r="F4" s="68"/>
    </row>
    <row r="5" spans="1:6" ht="12" customHeight="1" thickBot="1">
      <c r="A5" s="150"/>
      <c r="B5" s="1"/>
      <c r="C5" s="2"/>
      <c r="D5" s="75"/>
      <c r="E5" s="67"/>
      <c r="F5" s="68"/>
    </row>
    <row r="6" spans="1:6" ht="18" thickBot="1">
      <c r="A6" s="150"/>
      <c r="B6" s="151" t="s">
        <v>218</v>
      </c>
      <c r="C6" s="152"/>
      <c r="D6" s="78"/>
      <c r="E6" s="79"/>
      <c r="F6" s="68"/>
    </row>
    <row r="7" spans="1:6" ht="12.75" customHeight="1">
      <c r="A7" s="150"/>
      <c r="B7" s="153"/>
      <c r="C7" s="154"/>
      <c r="D7" s="139"/>
      <c r="E7" s="140"/>
      <c r="F7" s="68"/>
    </row>
    <row r="8" spans="1:6" ht="12.75" customHeight="1">
      <c r="A8" s="150"/>
      <c r="B8" s="153"/>
      <c r="C8" s="154"/>
      <c r="D8" s="139"/>
      <c r="E8" s="140"/>
      <c r="F8" s="68"/>
    </row>
    <row r="9" spans="1:3" ht="15">
      <c r="A9" s="149"/>
      <c r="B9" s="155" t="s">
        <v>16</v>
      </c>
      <c r="C9" s="2"/>
    </row>
    <row r="10" spans="1:3" ht="17.25">
      <c r="A10" s="149"/>
      <c r="B10" s="1"/>
      <c r="C10" s="2"/>
    </row>
    <row r="11" spans="1:5" ht="26.25">
      <c r="A11" s="14" t="s">
        <v>17</v>
      </c>
      <c r="B11" s="156" t="s">
        <v>84</v>
      </c>
      <c r="C11" s="157" t="s">
        <v>1</v>
      </c>
      <c r="D11" s="6" t="s">
        <v>82</v>
      </c>
      <c r="E11" s="3" t="s">
        <v>83</v>
      </c>
    </row>
    <row r="12" spans="1:4" ht="13.5" customHeight="1">
      <c r="A12" s="158"/>
      <c r="B12" s="158"/>
      <c r="C12" s="159"/>
      <c r="D12" s="27"/>
    </row>
    <row r="13" spans="1:5" ht="26.25">
      <c r="A13" s="10" t="s">
        <v>19</v>
      </c>
      <c r="B13" s="30" t="s">
        <v>89</v>
      </c>
      <c r="C13" s="25"/>
      <c r="D13" s="28"/>
      <c r="E13" s="28"/>
    </row>
    <row r="14" spans="1:5" ht="26.25">
      <c r="A14" s="10"/>
      <c r="B14" s="30" t="s">
        <v>87</v>
      </c>
      <c r="C14" s="160"/>
      <c r="D14" s="18"/>
      <c r="E14" s="142"/>
    </row>
    <row r="15" spans="1:5" ht="12.75">
      <c r="A15" s="10"/>
      <c r="B15" s="161" t="s">
        <v>197</v>
      </c>
      <c r="C15" s="24">
        <v>1</v>
      </c>
      <c r="D15" s="18"/>
      <c r="E15" s="144">
        <f>PRODUCT(C15*D15)</f>
        <v>0</v>
      </c>
    </row>
    <row r="16" spans="1:5" ht="39">
      <c r="A16" s="10"/>
      <c r="B16" s="34" t="s">
        <v>158</v>
      </c>
      <c r="C16" s="160"/>
      <c r="D16" s="18"/>
      <c r="E16" s="142"/>
    </row>
    <row r="17" spans="1:5" ht="12.75">
      <c r="A17" s="10"/>
      <c r="B17" s="161" t="s">
        <v>197</v>
      </c>
      <c r="C17" s="24">
        <v>1</v>
      </c>
      <c r="D17" s="18"/>
      <c r="E17" s="144">
        <f>PRODUCT(C17*D17)</f>
        <v>0</v>
      </c>
    </row>
    <row r="18" spans="1:5" ht="12.75">
      <c r="A18" s="10"/>
      <c r="B18" s="11"/>
      <c r="C18" s="25"/>
      <c r="D18" s="28"/>
      <c r="E18" s="142"/>
    </row>
    <row r="19" spans="1:5" ht="52.5">
      <c r="A19" s="10" t="s">
        <v>21</v>
      </c>
      <c r="B19" s="16" t="s">
        <v>90</v>
      </c>
      <c r="C19" s="23"/>
      <c r="D19" s="143"/>
      <c r="E19" s="142"/>
    </row>
    <row r="20" spans="1:5" ht="12.75">
      <c r="A20" s="10"/>
      <c r="B20" s="12" t="s">
        <v>31</v>
      </c>
      <c r="C20" s="23">
        <v>14</v>
      </c>
      <c r="D20" s="143"/>
      <c r="E20" s="144">
        <f>PRODUCT(C20*D20)</f>
        <v>0</v>
      </c>
    </row>
    <row r="21" spans="1:5" ht="12.75">
      <c r="A21" s="10"/>
      <c r="B21" s="12"/>
      <c r="C21" s="23"/>
      <c r="D21" s="143"/>
      <c r="E21" s="142"/>
    </row>
    <row r="22" spans="1:5" ht="52.5">
      <c r="A22" s="10" t="s">
        <v>24</v>
      </c>
      <c r="B22" s="16" t="s">
        <v>85</v>
      </c>
      <c r="C22" s="23"/>
      <c r="D22" s="143"/>
      <c r="E22" s="142"/>
    </row>
    <row r="23" spans="1:5" ht="12.75">
      <c r="A23" s="10"/>
      <c r="B23" s="21" t="s">
        <v>223</v>
      </c>
      <c r="C23" s="17">
        <v>1</v>
      </c>
      <c r="D23" s="143"/>
      <c r="E23" s="144">
        <f>PRODUCT(C23*D23)</f>
        <v>0</v>
      </c>
    </row>
    <row r="24" spans="1:5" ht="12.75">
      <c r="A24" s="10"/>
      <c r="B24" s="13"/>
      <c r="C24" s="17"/>
      <c r="D24" s="143"/>
      <c r="E24" s="142"/>
    </row>
    <row r="25" spans="1:5" ht="26.25">
      <c r="A25" s="10" t="s">
        <v>25</v>
      </c>
      <c r="B25" s="21" t="s">
        <v>86</v>
      </c>
      <c r="C25" s="17"/>
      <c r="D25" s="143"/>
      <c r="E25" s="142"/>
    </row>
    <row r="26" spans="1:5" ht="12.75">
      <c r="A26" s="10"/>
      <c r="B26" s="35" t="s">
        <v>223</v>
      </c>
      <c r="C26" s="29">
        <v>1</v>
      </c>
      <c r="D26" s="146"/>
      <c r="E26" s="147">
        <f>PRODUCT(C26*D26)</f>
        <v>0</v>
      </c>
    </row>
    <row r="27" spans="1:5" ht="12.75">
      <c r="A27" s="10"/>
      <c r="B27" s="13"/>
      <c r="C27" s="17"/>
      <c r="D27" s="18"/>
      <c r="E27" s="142"/>
    </row>
    <row r="28" spans="1:5" ht="12.75">
      <c r="A28" s="10"/>
      <c r="B28" s="14" t="s">
        <v>240</v>
      </c>
      <c r="C28" s="15"/>
      <c r="D28" s="18"/>
      <c r="E28" s="148">
        <f>SUM(E14:E26)</f>
        <v>0</v>
      </c>
    </row>
    <row r="29" spans="1:4" ht="12.75">
      <c r="A29" s="149"/>
      <c r="B29" s="158"/>
      <c r="C29" s="158"/>
      <c r="D29" s="7"/>
    </row>
    <row r="30" spans="1:4" ht="12.75">
      <c r="A30" s="149"/>
      <c r="B30" s="158"/>
      <c r="C30" s="158"/>
      <c r="D30" s="7"/>
    </row>
    <row r="31" spans="1:4" ht="12.75">
      <c r="A31" s="149"/>
      <c r="B31" s="158"/>
      <c r="C31" s="158"/>
      <c r="D31" s="7"/>
    </row>
    <row r="32" spans="2:4" ht="12.75">
      <c r="B32" s="7"/>
      <c r="C32" s="7"/>
      <c r="D32" s="7"/>
    </row>
    <row r="33" spans="2:4" ht="12.75">
      <c r="B33" s="7"/>
      <c r="C33" s="7"/>
      <c r="D33" s="7"/>
    </row>
    <row r="34" spans="2:4" ht="12.75">
      <c r="B34" s="7"/>
      <c r="C34" s="7"/>
      <c r="D34" s="7"/>
    </row>
    <row r="35" spans="2:4" ht="12.75">
      <c r="B35" s="7"/>
      <c r="C35" s="7"/>
      <c r="D35" s="7"/>
    </row>
    <row r="36" spans="2:4" ht="12.75">
      <c r="B36" s="7"/>
      <c r="C36" s="7"/>
      <c r="D36" s="7"/>
    </row>
    <row r="37" spans="2:4" ht="12.75">
      <c r="B37" s="7"/>
      <c r="C37" s="7"/>
      <c r="D37" s="7"/>
    </row>
    <row r="38" spans="2:4" ht="12.75">
      <c r="B38" s="7"/>
      <c r="C38" s="7"/>
      <c r="D38" s="7"/>
    </row>
    <row r="39" spans="3:4" ht="12.75">
      <c r="C39" s="8"/>
      <c r="D39" s="8"/>
    </row>
    <row r="40" spans="3:4" ht="12.75">
      <c r="C40" s="8"/>
      <c r="D40" s="8"/>
    </row>
    <row r="41" spans="3:4" ht="12.75">
      <c r="C41" s="8"/>
      <c r="D41" s="8"/>
    </row>
    <row r="42" spans="3:4" ht="12.75">
      <c r="C42" s="8"/>
      <c r="D42" s="8"/>
    </row>
    <row r="43" spans="3:4" ht="12.75">
      <c r="C43" s="8"/>
      <c r="D43" s="8"/>
    </row>
    <row r="44" spans="3:4" ht="12.75">
      <c r="C44" s="8"/>
      <c r="D44" s="8"/>
    </row>
    <row r="45" spans="3:4" ht="12.75">
      <c r="C45" s="8"/>
      <c r="D45" s="8"/>
    </row>
    <row r="46" spans="3:4" ht="12.75">
      <c r="C46" s="8"/>
      <c r="D46" s="8"/>
    </row>
    <row r="47" spans="3:4" ht="12.75">
      <c r="C47" s="8"/>
      <c r="D47" s="8"/>
    </row>
    <row r="48" spans="3:4" ht="12.75">
      <c r="C48" s="8"/>
      <c r="D48" s="8"/>
    </row>
    <row r="49" spans="3:4" ht="12.75">
      <c r="C49" s="8"/>
      <c r="D49" s="8"/>
    </row>
    <row r="50" spans="3:4" ht="12.75">
      <c r="C50" s="8"/>
      <c r="D50" s="8"/>
    </row>
    <row r="51" spans="3:4" ht="12.75">
      <c r="C51" s="8"/>
      <c r="D51" s="8"/>
    </row>
    <row r="52" spans="3:4" ht="12.75">
      <c r="C52" s="8"/>
      <c r="D52" s="8"/>
    </row>
    <row r="53" spans="3:4" ht="12.75">
      <c r="C53" s="8"/>
      <c r="D53" s="8"/>
    </row>
    <row r="54" spans="3:4" ht="12.75">
      <c r="C54" s="8"/>
      <c r="D54" s="8"/>
    </row>
    <row r="55" spans="3:4" ht="12.75">
      <c r="C55" s="8"/>
      <c r="D55" s="8"/>
    </row>
    <row r="56" spans="3:4" ht="12.75">
      <c r="C56" s="8"/>
      <c r="D56" s="8"/>
    </row>
    <row r="57" spans="3:4" ht="12.75">
      <c r="C57" s="8"/>
      <c r="D57" s="8"/>
    </row>
    <row r="58" spans="3:4" ht="12.75">
      <c r="C58" s="8"/>
      <c r="D58" s="8"/>
    </row>
    <row r="59" spans="3:4" ht="12.75">
      <c r="C59" s="8"/>
      <c r="D59" s="8"/>
    </row>
    <row r="60" spans="3:4" ht="12.75">
      <c r="C60" s="8"/>
      <c r="D60" s="8"/>
    </row>
    <row r="61" spans="3:4" ht="12.75">
      <c r="C61" s="8"/>
      <c r="D61" s="8"/>
    </row>
    <row r="62" spans="3:4" ht="12.75">
      <c r="C62" s="8"/>
      <c r="D62" s="8"/>
    </row>
    <row r="63" spans="3:4" ht="12.75">
      <c r="C63" s="8"/>
      <c r="D63" s="8"/>
    </row>
    <row r="64" spans="3:4" ht="12.75">
      <c r="C64" s="8"/>
      <c r="D64" s="8"/>
    </row>
    <row r="65" spans="3:4" ht="12.75">
      <c r="C65" s="8"/>
      <c r="D65" s="8"/>
    </row>
    <row r="66" spans="3:4" ht="12.75">
      <c r="C66" s="8"/>
      <c r="D66" s="8"/>
    </row>
    <row r="67" spans="3:4" ht="12.75">
      <c r="C67" s="8"/>
      <c r="D67" s="8"/>
    </row>
    <row r="68" spans="3:4" ht="12.75">
      <c r="C68" s="8"/>
      <c r="D68" s="8"/>
    </row>
    <row r="69" spans="3:4" ht="12.75">
      <c r="C69" s="8"/>
      <c r="D69" s="8"/>
    </row>
    <row r="70" spans="3:4" ht="12.75">
      <c r="C70" s="8"/>
      <c r="D70" s="8"/>
    </row>
    <row r="71" spans="3:4" ht="12.75">
      <c r="C71" s="8"/>
      <c r="D71" s="8"/>
    </row>
    <row r="72" spans="3:4" ht="12.75">
      <c r="C72" s="8"/>
      <c r="D72" s="8"/>
    </row>
    <row r="73" spans="3:4" ht="12.75">
      <c r="C73" s="8"/>
      <c r="D73" s="8"/>
    </row>
    <row r="74" spans="3:4" ht="12.75">
      <c r="C74" s="8"/>
      <c r="D74" s="8"/>
    </row>
    <row r="75" spans="3:4" ht="12.75">
      <c r="C75" s="8"/>
      <c r="D75" s="8"/>
    </row>
    <row r="76" spans="3:4" ht="12.75">
      <c r="C76" s="8"/>
      <c r="D76" s="8"/>
    </row>
    <row r="77" spans="3:4" ht="12.75">
      <c r="C77" s="8"/>
      <c r="D77" s="8"/>
    </row>
    <row r="78" spans="3:4" ht="12.75">
      <c r="C78" s="8"/>
      <c r="D78" s="8"/>
    </row>
    <row r="79" spans="3:4" ht="12.75">
      <c r="C79" s="8"/>
      <c r="D79" s="8"/>
    </row>
    <row r="80" spans="3:4" ht="12.75">
      <c r="C80" s="8"/>
      <c r="D80" s="8"/>
    </row>
    <row r="81" spans="3:4" ht="12.75">
      <c r="C81" s="8"/>
      <c r="D81" s="8"/>
    </row>
    <row r="82" spans="3:4" ht="12.75">
      <c r="C82" s="8"/>
      <c r="D82" s="8"/>
    </row>
    <row r="83" spans="3:4" ht="12.75">
      <c r="C83" s="8"/>
      <c r="D83" s="8"/>
    </row>
    <row r="84" spans="3:4" ht="12.75">
      <c r="C84" s="8"/>
      <c r="D84" s="8"/>
    </row>
    <row r="85" spans="3:4" ht="12.75">
      <c r="C85" s="8"/>
      <c r="D85" s="8"/>
    </row>
    <row r="86" spans="3:4" ht="12.75">
      <c r="C86" s="8"/>
      <c r="D86" s="8"/>
    </row>
    <row r="87" spans="3:4" ht="12.75">
      <c r="C87" s="8"/>
      <c r="D87" s="8"/>
    </row>
    <row r="88" spans="3:4" ht="12.75">
      <c r="C88" s="8"/>
      <c r="D88" s="8"/>
    </row>
    <row r="89" spans="3:4" ht="12.75">
      <c r="C89" s="8"/>
      <c r="D89" s="8"/>
    </row>
    <row r="90" spans="3:4" ht="12.75">
      <c r="C90" s="8"/>
      <c r="D90" s="8"/>
    </row>
    <row r="91" spans="3:4" ht="12.75">
      <c r="C91" s="8"/>
      <c r="D91" s="8"/>
    </row>
    <row r="92" spans="3:4" ht="12.75">
      <c r="C92" s="8"/>
      <c r="D92" s="8"/>
    </row>
    <row r="93" spans="3:4" ht="12.75">
      <c r="C93" s="8"/>
      <c r="D93" s="8"/>
    </row>
    <row r="94" spans="3:4" ht="12.75">
      <c r="C94" s="8"/>
      <c r="D94" s="8"/>
    </row>
    <row r="95" spans="3:4" ht="12.75">
      <c r="C95" s="8"/>
      <c r="D95" s="8"/>
    </row>
    <row r="96" spans="3:4" ht="12.75">
      <c r="C96" s="8"/>
      <c r="D96" s="8"/>
    </row>
    <row r="97" spans="3:4" ht="12.75">
      <c r="C97" s="8"/>
      <c r="D97" s="8"/>
    </row>
    <row r="98" spans="3:4" ht="12.75">
      <c r="C98" s="8"/>
      <c r="D98" s="8"/>
    </row>
    <row r="99" spans="3:4" ht="12.75">
      <c r="C99" s="8"/>
      <c r="D99" s="8"/>
    </row>
    <row r="100" spans="3:4" ht="12.75">
      <c r="C100" s="8"/>
      <c r="D100" s="8"/>
    </row>
    <row r="101" spans="3:4" ht="12.75">
      <c r="C101" s="8"/>
      <c r="D101" s="8"/>
    </row>
    <row r="102" spans="3:4" ht="12.75">
      <c r="C102" s="8"/>
      <c r="D102" s="8"/>
    </row>
    <row r="103" spans="3:4" ht="12.75">
      <c r="C103" s="8"/>
      <c r="D103" s="8"/>
    </row>
    <row r="104" spans="3:4" ht="12.75">
      <c r="C104" s="8"/>
      <c r="D104" s="8"/>
    </row>
    <row r="105" spans="3:4" ht="12.75">
      <c r="C105" s="8"/>
      <c r="D105" s="8"/>
    </row>
    <row r="106" spans="3:4" ht="12.75">
      <c r="C106" s="8"/>
      <c r="D106" s="8"/>
    </row>
    <row r="107" spans="3:4" ht="12.75">
      <c r="C107" s="8"/>
      <c r="D107" s="8"/>
    </row>
    <row r="108" spans="3:4" ht="12.75">
      <c r="C108" s="8"/>
      <c r="D108" s="8"/>
    </row>
    <row r="109" spans="3:4" ht="13.5" customHeight="1">
      <c r="C109" s="8"/>
      <c r="D109" s="8"/>
    </row>
    <row r="110" spans="3:4" ht="12.75">
      <c r="C110" s="8"/>
      <c r="D110" s="8"/>
    </row>
    <row r="111" spans="3:4" ht="12.75">
      <c r="C111" s="8"/>
      <c r="D111" s="8"/>
    </row>
    <row r="112" spans="3:4" ht="12.75">
      <c r="C112" s="8"/>
      <c r="D112" s="8"/>
    </row>
    <row r="113" spans="3:4" ht="12.75">
      <c r="C113" s="8"/>
      <c r="D113" s="8"/>
    </row>
    <row r="114" spans="3:4" ht="12.75">
      <c r="C114" s="8"/>
      <c r="D114" s="8"/>
    </row>
    <row r="115" spans="3:4" ht="12.75">
      <c r="C115" s="8"/>
      <c r="D115" s="8"/>
    </row>
    <row r="116" spans="3:4" ht="12.75">
      <c r="C116" s="8"/>
      <c r="D116" s="8"/>
    </row>
    <row r="117" spans="3:4" ht="12.75">
      <c r="C117" s="8"/>
      <c r="D117" s="8"/>
    </row>
    <row r="118" spans="3:4" ht="12.75">
      <c r="C118" s="8"/>
      <c r="D118" s="8"/>
    </row>
    <row r="119" spans="3:4" ht="12.75">
      <c r="C119" s="8"/>
      <c r="D119" s="8"/>
    </row>
    <row r="120" spans="3:4" ht="12.75">
      <c r="C120" s="8"/>
      <c r="D120" s="8"/>
    </row>
    <row r="121" spans="3:4" ht="12.75">
      <c r="C121" s="8"/>
      <c r="D121" s="8"/>
    </row>
    <row r="122" spans="3:4" ht="12.75">
      <c r="C122" s="8"/>
      <c r="D122" s="8"/>
    </row>
    <row r="123" spans="3:4" ht="12.75">
      <c r="C123" s="8"/>
      <c r="D123" s="8"/>
    </row>
    <row r="124" spans="3:4" ht="12.75">
      <c r="C124" s="8"/>
      <c r="D124" s="8"/>
    </row>
    <row r="125" spans="3:4" ht="12.75">
      <c r="C125" s="8"/>
      <c r="D125" s="8"/>
    </row>
    <row r="126" spans="3:4" ht="12.75">
      <c r="C126" s="8"/>
      <c r="D126" s="8"/>
    </row>
    <row r="127" spans="3:4" ht="12.75">
      <c r="C127" s="8"/>
      <c r="D127" s="8"/>
    </row>
    <row r="128" spans="3:4" ht="12.75">
      <c r="C128" s="8"/>
      <c r="D128" s="8"/>
    </row>
    <row r="129" spans="3:4" ht="12.75">
      <c r="C129" s="8"/>
      <c r="D129" s="8"/>
    </row>
    <row r="130" spans="3:4" ht="12.75">
      <c r="C130" s="8"/>
      <c r="D130" s="8"/>
    </row>
    <row r="131" spans="3:4" ht="12.75">
      <c r="C131" s="8"/>
      <c r="D131" s="8"/>
    </row>
    <row r="132" spans="3:4" ht="12.75">
      <c r="C132" s="8"/>
      <c r="D132" s="8"/>
    </row>
    <row r="133" spans="3:4" ht="12.75">
      <c r="C133" s="8"/>
      <c r="D133" s="8"/>
    </row>
    <row r="134" spans="3:4" ht="12.75">
      <c r="C134" s="8"/>
      <c r="D134" s="8"/>
    </row>
    <row r="135" spans="3:4" ht="12.75">
      <c r="C135" s="8"/>
      <c r="D135" s="8"/>
    </row>
    <row r="136" spans="3:4" ht="12.75">
      <c r="C136" s="8"/>
      <c r="D136" s="8"/>
    </row>
    <row r="137" spans="1:5" ht="12.75">
      <c r="A137" s="7"/>
      <c r="B137" s="7"/>
      <c r="C137" s="7"/>
      <c r="D137" s="7"/>
      <c r="E137" s="9"/>
    </row>
    <row r="138" spans="1:5" ht="12.75">
      <c r="A138" s="7"/>
      <c r="B138" s="7"/>
      <c r="C138" s="7"/>
      <c r="D138" s="7"/>
      <c r="E138" s="9"/>
    </row>
    <row r="139" spans="1:5" ht="12.75">
      <c r="A139" s="7"/>
      <c r="B139" s="7"/>
      <c r="C139" s="7"/>
      <c r="D139" s="7"/>
      <c r="E139" s="9"/>
    </row>
    <row r="140" spans="1:5" ht="12.75">
      <c r="A140" s="7"/>
      <c r="B140" s="7"/>
      <c r="C140" s="7"/>
      <c r="D140" s="7"/>
      <c r="E140" s="9"/>
    </row>
    <row r="141" spans="1:5" ht="12.75">
      <c r="A141" s="7"/>
      <c r="B141" s="7"/>
      <c r="C141" s="7"/>
      <c r="D141" s="7"/>
      <c r="E141" s="9"/>
    </row>
    <row r="142" spans="1:5" ht="12.75">
      <c r="A142" s="7"/>
      <c r="B142" s="7"/>
      <c r="C142" s="7"/>
      <c r="D142" s="7"/>
      <c r="E142" s="9"/>
    </row>
    <row r="143" spans="1:5" ht="12.75">
      <c r="A143" s="7"/>
      <c r="B143" s="7"/>
      <c r="C143" s="7"/>
      <c r="D143" s="7"/>
      <c r="E143" s="9"/>
    </row>
    <row r="144" spans="1:5" ht="12.75">
      <c r="A144" s="7"/>
      <c r="B144" s="7"/>
      <c r="C144" s="7"/>
      <c r="D144" s="7"/>
      <c r="E144" s="9"/>
    </row>
    <row r="145" spans="1:5" ht="12.75">
      <c r="A145" s="7"/>
      <c r="B145" s="7"/>
      <c r="C145" s="7"/>
      <c r="D145" s="7"/>
      <c r="E145" s="9"/>
    </row>
    <row r="146" spans="1:5" ht="12.75">
      <c r="A146" s="7"/>
      <c r="B146" s="7"/>
      <c r="C146" s="7"/>
      <c r="D146" s="7"/>
      <c r="E146" s="9"/>
    </row>
    <row r="147" spans="1:5" ht="12.75">
      <c r="A147" s="7"/>
      <c r="B147" s="7"/>
      <c r="C147" s="7"/>
      <c r="D147" s="7"/>
      <c r="E147" s="9"/>
    </row>
    <row r="148" spans="1:5" ht="12.75">
      <c r="A148" s="7"/>
      <c r="B148" s="7"/>
      <c r="C148" s="7"/>
      <c r="D148" s="7"/>
      <c r="E148" s="9"/>
    </row>
    <row r="149" spans="1:5" ht="12.75">
      <c r="A149" s="7"/>
      <c r="B149" s="7"/>
      <c r="C149" s="7"/>
      <c r="D149" s="7"/>
      <c r="E149" s="9"/>
    </row>
    <row r="150" spans="1:5" ht="12.75">
      <c r="A150" s="7"/>
      <c r="B150" s="7"/>
      <c r="C150" s="7"/>
      <c r="D150" s="7"/>
      <c r="E150" s="9"/>
    </row>
    <row r="151" spans="1:5" ht="12.75">
      <c r="A151" s="7"/>
      <c r="B151" s="7"/>
      <c r="C151" s="7"/>
      <c r="D151" s="7"/>
      <c r="E151" s="9"/>
    </row>
    <row r="152" spans="1:5" ht="12.75">
      <c r="A152" s="7"/>
      <c r="B152" s="7"/>
      <c r="C152" s="7"/>
      <c r="D152" s="7"/>
      <c r="E152" s="9"/>
    </row>
    <row r="153" spans="1:5" ht="12.75">
      <c r="A153" s="7"/>
      <c r="B153" s="7"/>
      <c r="C153" s="7"/>
      <c r="D153" s="7"/>
      <c r="E153" s="9"/>
    </row>
    <row r="154" spans="1:5" ht="12.75">
      <c r="A154" s="7"/>
      <c r="B154" s="7"/>
      <c r="C154" s="7"/>
      <c r="D154" s="7"/>
      <c r="E154" s="9"/>
    </row>
    <row r="155" spans="1:5" ht="12.75">
      <c r="A155" s="7"/>
      <c r="B155" s="7"/>
      <c r="C155" s="7"/>
      <c r="D155" s="7"/>
      <c r="E155" s="9"/>
    </row>
    <row r="156" spans="1:5" ht="12.75">
      <c r="A156" s="7"/>
      <c r="B156" s="7"/>
      <c r="C156" s="7"/>
      <c r="D156" s="7"/>
      <c r="E156" s="9"/>
    </row>
    <row r="157" spans="1:5" ht="12.75">
      <c r="A157" s="7"/>
      <c r="B157" s="7"/>
      <c r="C157" s="7"/>
      <c r="D157" s="7"/>
      <c r="E157" s="9"/>
    </row>
    <row r="158" spans="1:5" ht="12.75">
      <c r="A158" s="7"/>
      <c r="B158" s="7"/>
      <c r="C158" s="7"/>
      <c r="D158" s="7"/>
      <c r="E158" s="9"/>
    </row>
    <row r="159" spans="1:5" ht="12.75">
      <c r="A159" s="7"/>
      <c r="B159" s="7"/>
      <c r="C159" s="7"/>
      <c r="D159" s="7"/>
      <c r="E159" s="9"/>
    </row>
    <row r="160" spans="1:5" ht="12.75">
      <c r="A160" s="7"/>
      <c r="B160" s="7"/>
      <c r="C160" s="7"/>
      <c r="D160" s="7"/>
      <c r="E160" s="9"/>
    </row>
    <row r="161" spans="1:5" ht="12.75">
      <c r="A161" s="7"/>
      <c r="B161" s="7"/>
      <c r="C161" s="7"/>
      <c r="D161" s="7"/>
      <c r="E161" s="9"/>
    </row>
    <row r="162" spans="1:5" ht="12.75">
      <c r="A162" s="7"/>
      <c r="B162" s="7"/>
      <c r="C162" s="7"/>
      <c r="D162" s="7"/>
      <c r="E162" s="9"/>
    </row>
    <row r="163" spans="1:5" ht="12.75">
      <c r="A163" s="7"/>
      <c r="B163" s="7"/>
      <c r="C163" s="7"/>
      <c r="D163" s="7"/>
      <c r="E163" s="9"/>
    </row>
    <row r="164" spans="1:5" ht="12.75">
      <c r="A164" s="7"/>
      <c r="B164" s="7"/>
      <c r="C164" s="7"/>
      <c r="D164" s="7"/>
      <c r="E164" s="9"/>
    </row>
    <row r="165" spans="1:5" ht="12.75">
      <c r="A165" s="7"/>
      <c r="B165" s="7"/>
      <c r="C165" s="7"/>
      <c r="D165" s="7"/>
      <c r="E165" s="9"/>
    </row>
    <row r="166" spans="1:5" ht="12.75">
      <c r="A166" s="7"/>
      <c r="B166" s="7"/>
      <c r="C166" s="7"/>
      <c r="D166" s="7"/>
      <c r="E166" s="9"/>
    </row>
    <row r="167" spans="1:5" ht="12.75">
      <c r="A167" s="7"/>
      <c r="B167" s="7"/>
      <c r="C167" s="7"/>
      <c r="D167" s="7"/>
      <c r="E167" s="9"/>
    </row>
    <row r="168" spans="1:5" ht="12.75">
      <c r="A168" s="7"/>
      <c r="B168" s="7"/>
      <c r="C168" s="7"/>
      <c r="D168" s="7"/>
      <c r="E168" s="9"/>
    </row>
    <row r="169" spans="1:5" ht="12.75">
      <c r="A169" s="7"/>
      <c r="B169" s="7"/>
      <c r="C169" s="7"/>
      <c r="D169" s="7"/>
      <c r="E169" s="9"/>
    </row>
    <row r="170" spans="1:5" ht="12.75">
      <c r="A170" s="7"/>
      <c r="B170" s="7"/>
      <c r="C170" s="7"/>
      <c r="D170" s="7"/>
      <c r="E170" s="9"/>
    </row>
    <row r="171" spans="1:5" ht="12.75">
      <c r="A171" s="7"/>
      <c r="B171" s="7"/>
      <c r="C171" s="7"/>
      <c r="D171" s="7"/>
      <c r="E171" s="9"/>
    </row>
    <row r="172" spans="1:5" ht="12.75">
      <c r="A172" s="7"/>
      <c r="B172" s="7"/>
      <c r="C172" s="7"/>
      <c r="D172" s="7"/>
      <c r="E172" s="9"/>
    </row>
    <row r="173" spans="1:5" ht="12.75">
      <c r="A173" s="7"/>
      <c r="B173" s="7"/>
      <c r="C173" s="7"/>
      <c r="D173" s="7"/>
      <c r="E173" s="9"/>
    </row>
    <row r="174" spans="1:5" ht="12.75">
      <c r="A174" s="7"/>
      <c r="B174" s="7"/>
      <c r="C174" s="7"/>
      <c r="D174" s="7"/>
      <c r="E174" s="9"/>
    </row>
    <row r="175" spans="1:5" ht="12.75">
      <c r="A175" s="7"/>
      <c r="B175" s="7"/>
      <c r="C175" s="7"/>
      <c r="D175" s="7"/>
      <c r="E175" s="9"/>
    </row>
    <row r="176" spans="1:5" ht="12.75">
      <c r="A176" s="7"/>
      <c r="B176" s="7"/>
      <c r="C176" s="7"/>
      <c r="D176" s="7"/>
      <c r="E176" s="9"/>
    </row>
    <row r="177" spans="1:5" ht="12.75">
      <c r="A177" s="7"/>
      <c r="B177" s="7"/>
      <c r="C177" s="7"/>
      <c r="D177" s="7"/>
      <c r="E177" s="9"/>
    </row>
    <row r="178" spans="1:5" ht="12.75">
      <c r="A178" s="7"/>
      <c r="B178" s="7"/>
      <c r="C178" s="7"/>
      <c r="D178" s="7"/>
      <c r="E178" s="9"/>
    </row>
    <row r="179" spans="1:5" ht="12.75">
      <c r="A179" s="7"/>
      <c r="B179" s="7"/>
      <c r="C179" s="7"/>
      <c r="D179" s="7"/>
      <c r="E179" s="9"/>
    </row>
    <row r="180" spans="1:5" ht="12.75">
      <c r="A180" s="7"/>
      <c r="B180" s="7"/>
      <c r="C180" s="7"/>
      <c r="D180" s="7"/>
      <c r="E180" s="9"/>
    </row>
    <row r="181" spans="1:5" ht="12.75">
      <c r="A181" s="7"/>
      <c r="B181" s="7"/>
      <c r="C181" s="7"/>
      <c r="D181" s="7"/>
      <c r="E181" s="9"/>
    </row>
    <row r="182" spans="1:5" ht="12.75">
      <c r="A182" s="7"/>
      <c r="B182" s="7"/>
      <c r="C182" s="7"/>
      <c r="D182" s="7"/>
      <c r="E182" s="9"/>
    </row>
    <row r="183" spans="1:5" ht="12.75">
      <c r="A183" s="7"/>
      <c r="B183" s="7"/>
      <c r="C183" s="7"/>
      <c r="D183" s="7"/>
      <c r="E183" s="9"/>
    </row>
    <row r="184" spans="1:5" ht="12.75">
      <c r="A184" s="7"/>
      <c r="B184" s="7"/>
      <c r="C184" s="7"/>
      <c r="D184" s="7"/>
      <c r="E184" s="9"/>
    </row>
    <row r="185" spans="1:5" ht="12.75">
      <c r="A185" s="7"/>
      <c r="B185" s="7"/>
      <c r="C185" s="7"/>
      <c r="D185" s="7"/>
      <c r="E185" s="9"/>
    </row>
    <row r="186" spans="1:5" ht="12.75">
      <c r="A186" s="7"/>
      <c r="B186" s="7"/>
      <c r="C186" s="7"/>
      <c r="D186" s="7"/>
      <c r="E186" s="9"/>
    </row>
  </sheetData>
  <sheetProtection password="C71F" sheet="1" selectLockedCells="1"/>
  <mergeCells count="4">
    <mergeCell ref="B1:C1"/>
    <mergeCell ref="B2:C2"/>
    <mergeCell ref="B3:C3"/>
    <mergeCell ref="B4:C4"/>
  </mergeCells>
  <printOptions/>
  <pageMargins left="0.6299212598425197" right="0.35433070866141736" top="0.984251968503937" bottom="0.8267716535433072" header="0.5118110236220472" footer="0.5118110236220472"/>
  <pageSetup blackAndWhite="1" firstPageNumber="2" useFirstPageNumber="1" horizontalDpi="600" verticalDpi="600" orientation="portrait" paperSize="9" r:id="rId1"/>
  <headerFooter alignWithMargins="0">
    <oddFooter>&amp;L&amp;8Izdelal: Vesna Skerbinek&amp;10
&amp;C&amp;8&amp;P&amp;R&amp;8Datoteka:
&amp;F</oddFooter>
  </headerFooter>
</worksheet>
</file>

<file path=xl/worksheets/sheet3.xml><?xml version="1.0" encoding="utf-8"?>
<worksheet xmlns="http://schemas.openxmlformats.org/spreadsheetml/2006/main" xmlns:r="http://schemas.openxmlformats.org/officeDocument/2006/relationships">
  <dimension ref="A1:F185"/>
  <sheetViews>
    <sheetView view="pageBreakPreview" zoomScaleSheetLayoutView="100" zoomScalePageLayoutView="0" workbookViewId="0" topLeftCell="A16">
      <selection activeCell="D18" sqref="D18"/>
    </sheetView>
  </sheetViews>
  <sheetFormatPr defaultColWidth="9.25390625" defaultRowHeight="12.75"/>
  <cols>
    <col min="1" max="1" width="5.50390625" style="63" customWidth="1"/>
    <col min="2" max="2" width="28.50390625" style="65" customWidth="1"/>
    <col min="3" max="3" width="15.50390625" style="65" customWidth="1"/>
    <col min="4" max="4" width="16.50390625" style="4" customWidth="1"/>
    <col min="5" max="5" width="23.50390625" style="5" customWidth="1"/>
    <col min="6" max="6" width="9.25390625" style="9" customWidth="1"/>
    <col min="7" max="16384" width="9.25390625" style="7" customWidth="1"/>
  </cols>
  <sheetData>
    <row r="1" spans="1:6" ht="17.25">
      <c r="A1" s="149"/>
      <c r="B1" s="421" t="s">
        <v>216</v>
      </c>
      <c r="C1" s="422"/>
      <c r="D1" s="66"/>
      <c r="E1" s="67"/>
      <c r="F1" s="68"/>
    </row>
    <row r="2" spans="1:6" ht="73.5" customHeight="1">
      <c r="A2" s="149"/>
      <c r="B2" s="419" t="s">
        <v>217</v>
      </c>
      <c r="C2" s="420"/>
      <c r="D2" s="71"/>
      <c r="E2" s="71"/>
      <c r="F2" s="68"/>
    </row>
    <row r="3" spans="1:6" ht="17.25">
      <c r="A3" s="149"/>
      <c r="B3" s="421" t="s">
        <v>143</v>
      </c>
      <c r="C3" s="422"/>
      <c r="D3" s="66"/>
      <c r="E3" s="67"/>
      <c r="F3" s="68"/>
    </row>
    <row r="4" spans="1:6" ht="36" customHeight="1">
      <c r="A4" s="149"/>
      <c r="B4" s="419" t="s">
        <v>88</v>
      </c>
      <c r="C4" s="420"/>
      <c r="D4" s="66"/>
      <c r="E4" s="67"/>
      <c r="F4" s="68"/>
    </row>
    <row r="5" spans="1:6" ht="12" customHeight="1" thickBot="1">
      <c r="A5" s="150"/>
      <c r="B5" s="1"/>
      <c r="C5" s="2"/>
      <c r="D5" s="75"/>
      <c r="E5" s="67"/>
      <c r="F5" s="68"/>
    </row>
    <row r="6" spans="1:6" ht="18" thickBot="1">
      <c r="A6" s="150"/>
      <c r="B6" s="151" t="s">
        <v>218</v>
      </c>
      <c r="C6" s="152"/>
      <c r="D6" s="78"/>
      <c r="E6" s="79"/>
      <c r="F6" s="68"/>
    </row>
    <row r="7" spans="1:6" ht="12" customHeight="1">
      <c r="A7" s="150"/>
      <c r="B7" s="1"/>
      <c r="C7" s="2"/>
      <c r="D7" s="66"/>
      <c r="E7" s="4"/>
      <c r="F7" s="68"/>
    </row>
    <row r="8" spans="1:6" ht="12" customHeight="1">
      <c r="A8" s="150"/>
      <c r="B8" s="1"/>
      <c r="C8" s="2"/>
      <c r="D8" s="66"/>
      <c r="E8" s="4"/>
      <c r="F8" s="68"/>
    </row>
    <row r="9" spans="1:3" ht="15">
      <c r="A9" s="149"/>
      <c r="B9" s="155" t="s">
        <v>16</v>
      </c>
      <c r="C9" s="2"/>
    </row>
    <row r="10" spans="1:3" ht="17.25">
      <c r="A10" s="149"/>
      <c r="B10" s="1"/>
      <c r="C10" s="2"/>
    </row>
    <row r="11" spans="1:6" ht="12.75">
      <c r="A11" s="173" t="s">
        <v>27</v>
      </c>
      <c r="B11" s="173" t="s">
        <v>91</v>
      </c>
      <c r="C11" s="157" t="s">
        <v>1</v>
      </c>
      <c r="D11" s="3" t="s">
        <v>82</v>
      </c>
      <c r="E11" s="3" t="s">
        <v>83</v>
      </c>
      <c r="F11" s="31"/>
    </row>
    <row r="12" spans="1:6" ht="13.5" customHeight="1">
      <c r="A12" s="10"/>
      <c r="B12" s="30"/>
      <c r="C12" s="25"/>
      <c r="D12" s="32"/>
      <c r="E12" s="9"/>
      <c r="F12" s="31"/>
    </row>
    <row r="13" spans="1:6" ht="184.5">
      <c r="A13" s="14" t="s">
        <v>32</v>
      </c>
      <c r="B13" s="174" t="s">
        <v>92</v>
      </c>
      <c r="C13" s="160"/>
      <c r="D13" s="32"/>
      <c r="E13" s="9"/>
      <c r="F13" s="31"/>
    </row>
    <row r="14" spans="1:6" ht="12.75">
      <c r="A14" s="10"/>
      <c r="B14" s="30"/>
      <c r="C14" s="23"/>
      <c r="D14" s="32"/>
      <c r="E14" s="9"/>
      <c r="F14" s="31"/>
    </row>
    <row r="15" spans="1:6" ht="105">
      <c r="A15" s="10" t="s">
        <v>19</v>
      </c>
      <c r="B15" s="30" t="s">
        <v>115</v>
      </c>
      <c r="C15" s="25"/>
      <c r="D15" s="32"/>
      <c r="E15" s="9"/>
      <c r="F15" s="31"/>
    </row>
    <row r="16" spans="1:6" ht="12.75">
      <c r="A16" s="10"/>
      <c r="B16" s="30" t="s">
        <v>23</v>
      </c>
      <c r="C16" s="23">
        <v>91</v>
      </c>
      <c r="D16" s="18"/>
      <c r="E16" s="144">
        <f>PRODUCT(C16*D16)</f>
        <v>0</v>
      </c>
      <c r="F16" s="31"/>
    </row>
    <row r="17" spans="1:6" ht="12.75">
      <c r="A17" s="10"/>
      <c r="B17" s="30"/>
      <c r="C17" s="23"/>
      <c r="D17" s="145"/>
      <c r="E17" s="142"/>
      <c r="F17" s="31"/>
    </row>
    <row r="18" spans="1:6" ht="66">
      <c r="A18" s="10" t="s">
        <v>21</v>
      </c>
      <c r="B18" s="30" t="s">
        <v>116</v>
      </c>
      <c r="C18" s="23"/>
      <c r="D18" s="145"/>
      <c r="E18" s="142"/>
      <c r="F18" s="31"/>
    </row>
    <row r="19" spans="1:6" ht="12.75">
      <c r="A19" s="10"/>
      <c r="B19" s="30" t="s">
        <v>79</v>
      </c>
      <c r="C19" s="23">
        <v>1</v>
      </c>
      <c r="D19" s="145"/>
      <c r="E19" s="144">
        <f>PRODUCT(C19*D19)</f>
        <v>0</v>
      </c>
      <c r="F19" s="31"/>
    </row>
    <row r="20" spans="1:6" ht="12.75">
      <c r="A20" s="10"/>
      <c r="B20" s="30"/>
      <c r="C20" s="23"/>
      <c r="D20" s="145"/>
      <c r="E20" s="142"/>
      <c r="F20" s="31"/>
    </row>
    <row r="21" spans="1:6" ht="66">
      <c r="A21" s="10" t="s">
        <v>22</v>
      </c>
      <c r="B21" s="30" t="s">
        <v>107</v>
      </c>
      <c r="C21" s="175"/>
      <c r="D21" s="163"/>
      <c r="E21" s="142"/>
      <c r="F21" s="31"/>
    </row>
    <row r="22" spans="1:6" ht="12.75">
      <c r="A22" s="10"/>
      <c r="B22" s="30" t="s">
        <v>23</v>
      </c>
      <c r="C22" s="175">
        <v>589</v>
      </c>
      <c r="D22" s="163"/>
      <c r="E22" s="144">
        <f>PRODUCT(C22*D22)</f>
        <v>0</v>
      </c>
      <c r="F22" s="31"/>
    </row>
    <row r="23" spans="1:6" ht="12.75">
      <c r="A23" s="10"/>
      <c r="B23" s="34"/>
      <c r="C23" s="175"/>
      <c r="D23" s="163"/>
      <c r="E23" s="142"/>
      <c r="F23" s="31"/>
    </row>
    <row r="24" spans="1:6" ht="12.75">
      <c r="A24" s="10"/>
      <c r="B24" s="34"/>
      <c r="C24" s="175"/>
      <c r="D24" s="163"/>
      <c r="E24" s="142"/>
      <c r="F24" s="31"/>
    </row>
    <row r="25" spans="1:6" ht="78.75">
      <c r="A25" s="10" t="s">
        <v>24</v>
      </c>
      <c r="B25" s="30" t="s">
        <v>108</v>
      </c>
      <c r="C25" s="175"/>
      <c r="D25" s="163"/>
      <c r="E25" s="142"/>
      <c r="F25" s="31"/>
    </row>
    <row r="26" spans="1:6" ht="12.75">
      <c r="A26" s="10"/>
      <c r="B26" s="176" t="s">
        <v>23</v>
      </c>
      <c r="C26" s="175">
        <v>22</v>
      </c>
      <c r="D26" s="163"/>
      <c r="E26" s="144">
        <f>PRODUCT(C26*D26)</f>
        <v>0</v>
      </c>
      <c r="F26" s="31"/>
    </row>
    <row r="27" spans="1:6" ht="12.75">
      <c r="A27" s="10"/>
      <c r="B27" s="176"/>
      <c r="C27" s="175"/>
      <c r="D27" s="163"/>
      <c r="E27" s="142"/>
      <c r="F27" s="31"/>
    </row>
    <row r="28" spans="1:6" ht="105">
      <c r="A28" s="10" t="s">
        <v>25</v>
      </c>
      <c r="B28" s="30" t="s">
        <v>109</v>
      </c>
      <c r="C28" s="175"/>
      <c r="D28" s="163"/>
      <c r="E28" s="142"/>
      <c r="F28" s="31"/>
    </row>
    <row r="29" spans="1:6" ht="12.75">
      <c r="A29" s="10"/>
      <c r="B29" s="40" t="s">
        <v>79</v>
      </c>
      <c r="C29" s="177">
        <v>7</v>
      </c>
      <c r="D29" s="164"/>
      <c r="E29" s="147">
        <f>PRODUCT(C29*D29)</f>
        <v>0</v>
      </c>
      <c r="F29" s="31"/>
    </row>
    <row r="30" spans="1:6" ht="12.75">
      <c r="A30" s="10"/>
      <c r="B30" s="176"/>
      <c r="C30" s="175"/>
      <c r="D30" s="163"/>
      <c r="E30" s="33"/>
      <c r="F30" s="31"/>
    </row>
    <row r="31" spans="1:6" ht="12.75">
      <c r="A31" s="10"/>
      <c r="B31" s="156" t="s">
        <v>251</v>
      </c>
      <c r="C31" s="178"/>
      <c r="D31" s="166"/>
      <c r="E31" s="167">
        <f>SUM(E15:E29)</f>
        <v>0</v>
      </c>
      <c r="F31" s="162"/>
    </row>
    <row r="32" spans="1:6" ht="12.75">
      <c r="A32" s="10"/>
      <c r="B32" s="179"/>
      <c r="C32" s="180"/>
      <c r="D32" s="162"/>
      <c r="E32" s="168"/>
      <c r="F32" s="162"/>
    </row>
    <row r="33" spans="1:6" s="9" customFormat="1" ht="12.75">
      <c r="A33" s="10"/>
      <c r="B33" s="179"/>
      <c r="C33" s="180"/>
      <c r="D33" s="162"/>
      <c r="E33" s="168"/>
      <c r="F33" s="162"/>
    </row>
    <row r="34" spans="1:6" s="9" customFormat="1" ht="12.75">
      <c r="A34" s="10"/>
      <c r="B34" s="179"/>
      <c r="C34" s="180"/>
      <c r="D34" s="162"/>
      <c r="E34" s="168"/>
      <c r="F34" s="162"/>
    </row>
    <row r="35" spans="1:6" s="9" customFormat="1" ht="12.75">
      <c r="A35" s="10"/>
      <c r="B35" s="179"/>
      <c r="C35" s="180"/>
      <c r="D35" s="162"/>
      <c r="E35" s="168"/>
      <c r="F35" s="162"/>
    </row>
    <row r="36" spans="1:6" s="9" customFormat="1" ht="13.5">
      <c r="A36" s="181"/>
      <c r="B36" s="132" t="s">
        <v>46</v>
      </c>
      <c r="C36" s="182"/>
      <c r="D36" s="170"/>
      <c r="E36" s="171"/>
      <c r="F36" s="170"/>
    </row>
    <row r="37" spans="1:6" s="9" customFormat="1" ht="25.5" customHeight="1">
      <c r="A37" s="181"/>
      <c r="B37" s="423" t="s">
        <v>93</v>
      </c>
      <c r="C37" s="420"/>
      <c r="D37" s="169"/>
      <c r="E37" s="171"/>
      <c r="F37" s="170"/>
    </row>
    <row r="38" spans="1:6" s="9" customFormat="1" ht="12.75">
      <c r="A38" s="181"/>
      <c r="B38" s="425" t="s">
        <v>94</v>
      </c>
      <c r="C38" s="422"/>
      <c r="D38" s="169"/>
      <c r="E38" s="171"/>
      <c r="F38" s="170"/>
    </row>
    <row r="39" spans="1:6" s="5" customFormat="1" ht="38.25" customHeight="1">
      <c r="A39" s="181"/>
      <c r="B39" s="424" t="s">
        <v>323</v>
      </c>
      <c r="C39" s="420"/>
      <c r="D39" s="169"/>
      <c r="E39" s="171"/>
      <c r="F39" s="170"/>
    </row>
    <row r="40" spans="1:6" s="5" customFormat="1" ht="26.25" customHeight="1">
      <c r="A40" s="181"/>
      <c r="B40" s="424" t="s">
        <v>324</v>
      </c>
      <c r="C40" s="420"/>
      <c r="D40" s="169"/>
      <c r="E40" s="171"/>
      <c r="F40" s="170"/>
    </row>
    <row r="41" spans="1:6" s="5" customFormat="1" ht="12.75">
      <c r="A41" s="181"/>
      <c r="B41" s="425" t="s">
        <v>97</v>
      </c>
      <c r="C41" s="422"/>
      <c r="D41" s="169"/>
      <c r="E41" s="171"/>
      <c r="F41" s="170"/>
    </row>
    <row r="42" spans="1:6" s="5" customFormat="1" ht="38.25" customHeight="1">
      <c r="A42" s="181"/>
      <c r="B42" s="424" t="s">
        <v>325</v>
      </c>
      <c r="C42" s="420"/>
      <c r="D42" s="169"/>
      <c r="E42" s="171"/>
      <c r="F42" s="170"/>
    </row>
    <row r="43" spans="1:6" s="5" customFormat="1" ht="25.5" customHeight="1">
      <c r="A43" s="181"/>
      <c r="B43" s="423" t="s">
        <v>100</v>
      </c>
      <c r="C43" s="420"/>
      <c r="D43" s="169"/>
      <c r="E43" s="171"/>
      <c r="F43" s="170"/>
    </row>
    <row r="44" spans="1:6" s="5" customFormat="1" ht="26.25" customHeight="1">
      <c r="A44" s="181"/>
      <c r="B44" s="423" t="s">
        <v>101</v>
      </c>
      <c r="C44" s="420"/>
      <c r="D44" s="169"/>
      <c r="E44" s="171"/>
      <c r="F44" s="170"/>
    </row>
    <row r="45" spans="1:6" s="5" customFormat="1" ht="90" customHeight="1">
      <c r="A45" s="181"/>
      <c r="B45" s="424" t="s">
        <v>326</v>
      </c>
      <c r="C45" s="420"/>
      <c r="D45" s="169"/>
      <c r="E45" s="171"/>
      <c r="F45" s="170"/>
    </row>
    <row r="46" spans="1:6" s="5" customFormat="1" ht="25.5" customHeight="1">
      <c r="A46" s="181"/>
      <c r="B46" s="423" t="s">
        <v>106</v>
      </c>
      <c r="C46" s="420"/>
      <c r="D46" s="169"/>
      <c r="E46" s="171"/>
      <c r="F46" s="170"/>
    </row>
    <row r="47" spans="1:6" s="5" customFormat="1" ht="12.75">
      <c r="A47" s="181"/>
      <c r="B47" s="182"/>
      <c r="C47" s="182"/>
      <c r="D47" s="169"/>
      <c r="E47" s="169"/>
      <c r="F47" s="169"/>
    </row>
    <row r="48" spans="1:6" s="5" customFormat="1" ht="12.75">
      <c r="A48" s="183"/>
      <c r="B48" s="182"/>
      <c r="C48" s="182"/>
      <c r="D48" s="169"/>
      <c r="E48" s="169"/>
      <c r="F48" s="172"/>
    </row>
    <row r="49" spans="1:6" s="5" customFormat="1" ht="12.75">
      <c r="A49" s="149"/>
      <c r="B49" s="2"/>
      <c r="C49" s="184"/>
      <c r="D49" s="8"/>
      <c r="F49" s="9"/>
    </row>
    <row r="50" spans="1:6" s="5" customFormat="1" ht="12.75">
      <c r="A50" s="149"/>
      <c r="B50" s="2"/>
      <c r="C50" s="184"/>
      <c r="D50" s="8"/>
      <c r="F50" s="9"/>
    </row>
    <row r="51" spans="1:6" s="5" customFormat="1" ht="12.75">
      <c r="A51" s="149"/>
      <c r="B51" s="2"/>
      <c r="C51" s="184"/>
      <c r="D51" s="8"/>
      <c r="F51" s="9"/>
    </row>
    <row r="52" spans="1:6" s="5" customFormat="1" ht="12.75">
      <c r="A52" s="149"/>
      <c r="B52" s="2"/>
      <c r="C52" s="184"/>
      <c r="D52" s="8"/>
      <c r="F52" s="9"/>
    </row>
    <row r="53" spans="1:6" s="5" customFormat="1" ht="12.75">
      <c r="A53" s="63"/>
      <c r="B53" s="65"/>
      <c r="C53" s="8"/>
      <c r="D53" s="8"/>
      <c r="F53" s="9"/>
    </row>
    <row r="54" spans="1:6" s="5" customFormat="1" ht="12.75">
      <c r="A54" s="63"/>
      <c r="B54" s="65"/>
      <c r="C54" s="8"/>
      <c r="D54" s="8"/>
      <c r="F54" s="9"/>
    </row>
    <row r="55" spans="1:6" s="5" customFormat="1" ht="12.75">
      <c r="A55" s="63"/>
      <c r="B55" s="65"/>
      <c r="C55" s="8"/>
      <c r="D55" s="8"/>
      <c r="F55" s="9"/>
    </row>
    <row r="56" spans="1:6" s="5" customFormat="1" ht="12.75">
      <c r="A56" s="63"/>
      <c r="B56" s="65"/>
      <c r="C56" s="8"/>
      <c r="D56" s="8"/>
      <c r="F56" s="9"/>
    </row>
    <row r="57" spans="1:6" s="5" customFormat="1" ht="12.75">
      <c r="A57" s="63"/>
      <c r="B57" s="65"/>
      <c r="C57" s="8"/>
      <c r="D57" s="8"/>
      <c r="F57" s="9"/>
    </row>
    <row r="58" spans="1:6" s="5" customFormat="1" ht="12.75">
      <c r="A58" s="63"/>
      <c r="B58" s="65"/>
      <c r="C58" s="8"/>
      <c r="D58" s="8"/>
      <c r="F58" s="9"/>
    </row>
    <row r="59" spans="1:6" s="5" customFormat="1" ht="12.75">
      <c r="A59" s="63"/>
      <c r="B59" s="65"/>
      <c r="C59" s="8"/>
      <c r="D59" s="8"/>
      <c r="F59" s="9"/>
    </row>
    <row r="60" spans="1:6" s="5" customFormat="1" ht="12.75">
      <c r="A60" s="63"/>
      <c r="B60" s="65"/>
      <c r="C60" s="8"/>
      <c r="D60" s="8"/>
      <c r="F60" s="9"/>
    </row>
    <row r="61" spans="1:6" s="5" customFormat="1" ht="12.75">
      <c r="A61" s="63"/>
      <c r="B61" s="65"/>
      <c r="C61" s="8"/>
      <c r="D61" s="8"/>
      <c r="F61" s="9"/>
    </row>
    <row r="62" spans="1:6" s="5" customFormat="1" ht="12.75">
      <c r="A62" s="63"/>
      <c r="B62" s="65"/>
      <c r="C62" s="8"/>
      <c r="D62" s="8"/>
      <c r="F62" s="9"/>
    </row>
    <row r="63" spans="1:6" s="5" customFormat="1" ht="12.75">
      <c r="A63" s="63"/>
      <c r="B63" s="65"/>
      <c r="C63" s="8"/>
      <c r="D63" s="8"/>
      <c r="F63" s="9"/>
    </row>
    <row r="64" spans="1:6" s="5" customFormat="1" ht="12.75">
      <c r="A64" s="63"/>
      <c r="B64" s="65"/>
      <c r="C64" s="8"/>
      <c r="D64" s="8"/>
      <c r="F64" s="9"/>
    </row>
    <row r="65" spans="1:6" s="5" customFormat="1" ht="12.75">
      <c r="A65" s="63"/>
      <c r="B65" s="65"/>
      <c r="C65" s="8"/>
      <c r="D65" s="8"/>
      <c r="F65" s="9"/>
    </row>
    <row r="66" spans="1:6" s="5" customFormat="1" ht="12.75">
      <c r="A66" s="63"/>
      <c r="B66" s="65"/>
      <c r="C66" s="8"/>
      <c r="D66" s="8"/>
      <c r="F66" s="9"/>
    </row>
    <row r="67" spans="1:6" s="5" customFormat="1" ht="12.75">
      <c r="A67" s="63"/>
      <c r="B67" s="65"/>
      <c r="C67" s="8"/>
      <c r="D67" s="8"/>
      <c r="F67" s="9"/>
    </row>
    <row r="68" spans="1:6" s="5" customFormat="1" ht="12.75">
      <c r="A68" s="63"/>
      <c r="B68" s="65"/>
      <c r="C68" s="8"/>
      <c r="D68" s="8"/>
      <c r="F68" s="9"/>
    </row>
    <row r="69" spans="1:6" s="5" customFormat="1" ht="12.75">
      <c r="A69" s="63"/>
      <c r="B69" s="65"/>
      <c r="C69" s="8"/>
      <c r="D69" s="8"/>
      <c r="F69" s="9"/>
    </row>
    <row r="70" spans="1:6" s="5" customFormat="1" ht="12.75">
      <c r="A70" s="63"/>
      <c r="B70" s="65"/>
      <c r="C70" s="8"/>
      <c r="D70" s="8"/>
      <c r="F70" s="9"/>
    </row>
    <row r="71" spans="1:6" s="5" customFormat="1" ht="12.75">
      <c r="A71" s="63"/>
      <c r="B71" s="65"/>
      <c r="C71" s="8"/>
      <c r="D71" s="8"/>
      <c r="F71" s="9"/>
    </row>
    <row r="72" spans="1:6" s="5" customFormat="1" ht="12.75">
      <c r="A72" s="63"/>
      <c r="B72" s="65"/>
      <c r="C72" s="8"/>
      <c r="D72" s="8"/>
      <c r="F72" s="9"/>
    </row>
    <row r="73" spans="1:6" s="5" customFormat="1" ht="12.75">
      <c r="A73" s="63"/>
      <c r="B73" s="65"/>
      <c r="C73" s="8"/>
      <c r="D73" s="8"/>
      <c r="F73" s="9"/>
    </row>
    <row r="74" spans="1:6" s="5" customFormat="1" ht="12.75">
      <c r="A74" s="63"/>
      <c r="B74" s="65"/>
      <c r="C74" s="8"/>
      <c r="D74" s="8"/>
      <c r="F74" s="9"/>
    </row>
    <row r="75" spans="1:6" s="5" customFormat="1" ht="12.75">
      <c r="A75" s="63"/>
      <c r="B75" s="65"/>
      <c r="C75" s="8"/>
      <c r="D75" s="8"/>
      <c r="F75" s="9"/>
    </row>
    <row r="76" spans="1:6" s="5" customFormat="1" ht="12.75">
      <c r="A76" s="63"/>
      <c r="B76" s="65"/>
      <c r="C76" s="8"/>
      <c r="D76" s="8"/>
      <c r="F76" s="9"/>
    </row>
    <row r="77" spans="1:6" s="5" customFormat="1" ht="12.75">
      <c r="A77" s="63"/>
      <c r="B77" s="65"/>
      <c r="C77" s="8"/>
      <c r="D77" s="8"/>
      <c r="F77" s="9"/>
    </row>
    <row r="78" spans="1:6" s="5" customFormat="1" ht="12.75">
      <c r="A78" s="63"/>
      <c r="B78" s="65"/>
      <c r="C78" s="8"/>
      <c r="D78" s="8"/>
      <c r="F78" s="9"/>
    </row>
    <row r="79" spans="1:6" s="5" customFormat="1" ht="12.75">
      <c r="A79" s="63"/>
      <c r="B79" s="65"/>
      <c r="C79" s="8"/>
      <c r="D79" s="8"/>
      <c r="F79" s="9"/>
    </row>
    <row r="80" spans="1:6" s="5" customFormat="1" ht="12.75">
      <c r="A80" s="63"/>
      <c r="B80" s="65"/>
      <c r="C80" s="8"/>
      <c r="D80" s="8"/>
      <c r="F80" s="9"/>
    </row>
    <row r="81" spans="1:6" s="5" customFormat="1" ht="12.75">
      <c r="A81" s="63"/>
      <c r="B81" s="65"/>
      <c r="C81" s="8"/>
      <c r="D81" s="8"/>
      <c r="F81" s="9"/>
    </row>
    <row r="82" spans="1:6" s="5" customFormat="1" ht="12.75">
      <c r="A82" s="63"/>
      <c r="B82" s="65"/>
      <c r="C82" s="8"/>
      <c r="D82" s="8"/>
      <c r="F82" s="9"/>
    </row>
    <row r="83" spans="1:6" s="5" customFormat="1" ht="12.75">
      <c r="A83" s="63"/>
      <c r="B83" s="65"/>
      <c r="C83" s="8"/>
      <c r="D83" s="8"/>
      <c r="F83" s="9"/>
    </row>
    <row r="84" spans="1:6" s="5" customFormat="1" ht="12.75">
      <c r="A84" s="63"/>
      <c r="B84" s="65"/>
      <c r="C84" s="8"/>
      <c r="D84" s="8"/>
      <c r="F84" s="9"/>
    </row>
    <row r="85" spans="1:6" s="5" customFormat="1" ht="12.75">
      <c r="A85" s="63"/>
      <c r="B85" s="65"/>
      <c r="C85" s="8"/>
      <c r="D85" s="8"/>
      <c r="F85" s="9"/>
    </row>
    <row r="86" spans="1:6" s="5" customFormat="1" ht="12.75">
      <c r="A86" s="63"/>
      <c r="B86" s="65"/>
      <c r="C86" s="8"/>
      <c r="D86" s="8"/>
      <c r="F86" s="9"/>
    </row>
    <row r="87" spans="1:6" s="5" customFormat="1" ht="12.75">
      <c r="A87" s="63"/>
      <c r="B87" s="65"/>
      <c r="C87" s="8"/>
      <c r="D87" s="8"/>
      <c r="F87" s="9"/>
    </row>
    <row r="88" spans="1:6" s="5" customFormat="1" ht="12.75">
      <c r="A88" s="63"/>
      <c r="B88" s="65"/>
      <c r="C88" s="8"/>
      <c r="D88" s="8"/>
      <c r="F88" s="9"/>
    </row>
    <row r="89" spans="1:6" s="5" customFormat="1" ht="12.75">
      <c r="A89" s="63"/>
      <c r="B89" s="65"/>
      <c r="C89" s="8"/>
      <c r="D89" s="8"/>
      <c r="F89" s="9"/>
    </row>
    <row r="90" spans="1:6" s="5" customFormat="1" ht="12.75">
      <c r="A90" s="63"/>
      <c r="B90" s="65"/>
      <c r="C90" s="8"/>
      <c r="D90" s="8"/>
      <c r="F90" s="9"/>
    </row>
    <row r="91" spans="1:6" s="5" customFormat="1" ht="12.75">
      <c r="A91" s="63"/>
      <c r="B91" s="65"/>
      <c r="C91" s="8"/>
      <c r="D91" s="8"/>
      <c r="F91" s="9"/>
    </row>
    <row r="92" spans="1:6" s="5" customFormat="1" ht="12.75">
      <c r="A92" s="63"/>
      <c r="B92" s="65"/>
      <c r="C92" s="8"/>
      <c r="D92" s="8"/>
      <c r="F92" s="9"/>
    </row>
    <row r="93" spans="1:6" s="5" customFormat="1" ht="12.75">
      <c r="A93" s="63"/>
      <c r="B93" s="65"/>
      <c r="C93" s="8"/>
      <c r="D93" s="8"/>
      <c r="F93" s="9"/>
    </row>
    <row r="94" spans="1:6" s="5" customFormat="1" ht="12.75">
      <c r="A94" s="63"/>
      <c r="B94" s="65"/>
      <c r="C94" s="8"/>
      <c r="D94" s="8"/>
      <c r="F94" s="9"/>
    </row>
    <row r="95" spans="1:6" s="5" customFormat="1" ht="12.75">
      <c r="A95" s="63"/>
      <c r="B95" s="65"/>
      <c r="C95" s="8"/>
      <c r="D95" s="8"/>
      <c r="F95" s="9"/>
    </row>
    <row r="96" spans="1:6" s="5" customFormat="1" ht="12.75">
      <c r="A96" s="63"/>
      <c r="B96" s="65"/>
      <c r="C96" s="8"/>
      <c r="D96" s="8"/>
      <c r="F96" s="9"/>
    </row>
    <row r="97" spans="1:6" s="5" customFormat="1" ht="12.75">
      <c r="A97" s="63"/>
      <c r="B97" s="65"/>
      <c r="C97" s="8"/>
      <c r="D97" s="8"/>
      <c r="F97" s="9"/>
    </row>
    <row r="98" spans="1:6" s="5" customFormat="1" ht="12.75">
      <c r="A98" s="63"/>
      <c r="B98" s="65"/>
      <c r="C98" s="8"/>
      <c r="D98" s="8"/>
      <c r="F98" s="9"/>
    </row>
    <row r="99" spans="1:6" s="5" customFormat="1" ht="12.75">
      <c r="A99" s="63"/>
      <c r="B99" s="65"/>
      <c r="C99" s="8"/>
      <c r="D99" s="8"/>
      <c r="F99" s="9"/>
    </row>
    <row r="100" spans="1:6" s="5" customFormat="1" ht="12.75">
      <c r="A100" s="63"/>
      <c r="B100" s="65"/>
      <c r="C100" s="8"/>
      <c r="D100" s="8"/>
      <c r="F100" s="9"/>
    </row>
    <row r="101" spans="1:6" s="5" customFormat="1" ht="12.75">
      <c r="A101" s="63"/>
      <c r="B101" s="65"/>
      <c r="C101" s="8"/>
      <c r="D101" s="8"/>
      <c r="F101" s="9"/>
    </row>
    <row r="102" spans="1:6" s="5" customFormat="1" ht="12.75">
      <c r="A102" s="63"/>
      <c r="B102" s="65"/>
      <c r="C102" s="8"/>
      <c r="D102" s="8"/>
      <c r="F102" s="9"/>
    </row>
    <row r="103" spans="1:6" s="5" customFormat="1" ht="12.75">
      <c r="A103" s="63"/>
      <c r="B103" s="65"/>
      <c r="C103" s="8"/>
      <c r="D103" s="8"/>
      <c r="F103" s="9"/>
    </row>
    <row r="104" spans="1:6" s="5" customFormat="1" ht="12.75">
      <c r="A104" s="63"/>
      <c r="B104" s="65"/>
      <c r="C104" s="8"/>
      <c r="D104" s="8"/>
      <c r="F104" s="9"/>
    </row>
    <row r="105" spans="1:6" s="5" customFormat="1" ht="12.75">
      <c r="A105" s="63"/>
      <c r="B105" s="65"/>
      <c r="C105" s="8"/>
      <c r="D105" s="8"/>
      <c r="F105" s="9"/>
    </row>
    <row r="106" spans="1:6" s="5" customFormat="1" ht="12.75">
      <c r="A106" s="63"/>
      <c r="B106" s="65"/>
      <c r="C106" s="8"/>
      <c r="D106" s="8"/>
      <c r="F106" s="9"/>
    </row>
    <row r="107" spans="1:6" s="5" customFormat="1" ht="12.75">
      <c r="A107" s="63"/>
      <c r="B107" s="65"/>
      <c r="C107" s="8"/>
      <c r="D107" s="8"/>
      <c r="F107" s="9"/>
    </row>
    <row r="108" spans="1:6" s="5" customFormat="1" ht="13.5" customHeight="1">
      <c r="A108" s="63"/>
      <c r="B108" s="65"/>
      <c r="C108" s="8"/>
      <c r="D108" s="8"/>
      <c r="F108" s="9"/>
    </row>
    <row r="109" spans="1:6" s="5" customFormat="1" ht="12.75">
      <c r="A109" s="63"/>
      <c r="B109" s="65"/>
      <c r="C109" s="8"/>
      <c r="D109" s="8"/>
      <c r="F109" s="9"/>
    </row>
    <row r="110" spans="1:6" s="5" customFormat="1" ht="12.75">
      <c r="A110" s="63"/>
      <c r="B110" s="65"/>
      <c r="C110" s="8"/>
      <c r="D110" s="8"/>
      <c r="F110" s="9"/>
    </row>
    <row r="111" spans="1:6" s="5" customFormat="1" ht="12.75">
      <c r="A111" s="63"/>
      <c r="B111" s="65"/>
      <c r="C111" s="8"/>
      <c r="D111" s="8"/>
      <c r="F111" s="9"/>
    </row>
    <row r="112" spans="1:6" s="5" customFormat="1" ht="12.75">
      <c r="A112" s="63"/>
      <c r="B112" s="65"/>
      <c r="C112" s="8"/>
      <c r="D112" s="8"/>
      <c r="F112" s="9"/>
    </row>
    <row r="113" spans="1:6" s="5" customFormat="1" ht="12.75">
      <c r="A113" s="63"/>
      <c r="B113" s="65"/>
      <c r="C113" s="8"/>
      <c r="D113" s="8"/>
      <c r="F113" s="9"/>
    </row>
    <row r="114" spans="1:6" s="5" customFormat="1" ht="12.75">
      <c r="A114" s="63"/>
      <c r="B114" s="65"/>
      <c r="C114" s="8"/>
      <c r="D114" s="8"/>
      <c r="F114" s="9"/>
    </row>
    <row r="115" spans="1:6" s="5" customFormat="1" ht="12.75">
      <c r="A115" s="63"/>
      <c r="B115" s="65"/>
      <c r="C115" s="8"/>
      <c r="D115" s="8"/>
      <c r="F115" s="9"/>
    </row>
    <row r="116" spans="1:6" s="5" customFormat="1" ht="12.75">
      <c r="A116" s="63"/>
      <c r="B116" s="65"/>
      <c r="C116" s="8"/>
      <c r="D116" s="8"/>
      <c r="F116" s="9"/>
    </row>
    <row r="117" spans="1:6" s="5" customFormat="1" ht="12.75">
      <c r="A117" s="63"/>
      <c r="B117" s="65"/>
      <c r="C117" s="8"/>
      <c r="D117" s="8"/>
      <c r="F117" s="9"/>
    </row>
    <row r="118" spans="1:6" s="5" customFormat="1" ht="12.75">
      <c r="A118" s="63"/>
      <c r="B118" s="65"/>
      <c r="C118" s="8"/>
      <c r="D118" s="8"/>
      <c r="F118" s="9"/>
    </row>
    <row r="119" spans="1:6" s="5" customFormat="1" ht="12.75">
      <c r="A119" s="63"/>
      <c r="B119" s="65"/>
      <c r="C119" s="8"/>
      <c r="D119" s="8"/>
      <c r="F119" s="9"/>
    </row>
    <row r="120" spans="1:6" s="5" customFormat="1" ht="12.75">
      <c r="A120" s="63"/>
      <c r="B120" s="65"/>
      <c r="C120" s="8"/>
      <c r="D120" s="8"/>
      <c r="F120" s="9"/>
    </row>
    <row r="121" spans="1:6" s="5" customFormat="1" ht="12.75">
      <c r="A121" s="63"/>
      <c r="B121" s="65"/>
      <c r="C121" s="8"/>
      <c r="D121" s="8"/>
      <c r="F121" s="9"/>
    </row>
    <row r="122" spans="1:6" s="5" customFormat="1" ht="12.75">
      <c r="A122" s="63"/>
      <c r="B122" s="65"/>
      <c r="C122" s="8"/>
      <c r="D122" s="8"/>
      <c r="F122" s="9"/>
    </row>
    <row r="123" spans="1:6" s="5" customFormat="1" ht="12.75">
      <c r="A123" s="63"/>
      <c r="B123" s="65"/>
      <c r="C123" s="8"/>
      <c r="D123" s="8"/>
      <c r="F123" s="9"/>
    </row>
    <row r="124" spans="1:6" s="5" customFormat="1" ht="12.75">
      <c r="A124" s="63"/>
      <c r="B124" s="65"/>
      <c r="C124" s="8"/>
      <c r="D124" s="8"/>
      <c r="F124" s="9"/>
    </row>
    <row r="125" spans="1:6" s="5" customFormat="1" ht="12.75">
      <c r="A125" s="63"/>
      <c r="B125" s="65"/>
      <c r="C125" s="8"/>
      <c r="D125" s="8"/>
      <c r="F125" s="9"/>
    </row>
    <row r="126" spans="1:6" s="5" customFormat="1" ht="12.75">
      <c r="A126" s="63"/>
      <c r="B126" s="65"/>
      <c r="C126" s="8"/>
      <c r="D126" s="8"/>
      <c r="F126" s="9"/>
    </row>
    <row r="127" spans="1:6" s="5" customFormat="1" ht="12.75">
      <c r="A127" s="63"/>
      <c r="B127" s="65"/>
      <c r="C127" s="8"/>
      <c r="D127" s="8"/>
      <c r="F127" s="9"/>
    </row>
    <row r="128" spans="1:6" s="5" customFormat="1" ht="12.75">
      <c r="A128" s="63"/>
      <c r="B128" s="65"/>
      <c r="C128" s="8"/>
      <c r="D128" s="8"/>
      <c r="F128" s="9"/>
    </row>
    <row r="129" spans="1:5" s="9" customFormat="1" ht="12.75">
      <c r="A129" s="63"/>
      <c r="B129" s="65"/>
      <c r="C129" s="8"/>
      <c r="D129" s="8"/>
      <c r="E129" s="5"/>
    </row>
    <row r="130" spans="1:5" s="9" customFormat="1" ht="12.75">
      <c r="A130" s="63"/>
      <c r="B130" s="65"/>
      <c r="C130" s="8"/>
      <c r="D130" s="8"/>
      <c r="E130" s="5"/>
    </row>
    <row r="131" spans="1:5" s="9" customFormat="1" ht="12.75">
      <c r="A131" s="63"/>
      <c r="B131" s="65"/>
      <c r="C131" s="8"/>
      <c r="D131" s="8"/>
      <c r="E131" s="5"/>
    </row>
    <row r="132" spans="1:5" s="9" customFormat="1" ht="12.75">
      <c r="A132" s="63"/>
      <c r="B132" s="65"/>
      <c r="C132" s="8"/>
      <c r="D132" s="8"/>
      <c r="E132" s="5"/>
    </row>
    <row r="133" spans="1:5" s="9" customFormat="1" ht="12.75">
      <c r="A133" s="63"/>
      <c r="B133" s="65"/>
      <c r="C133" s="8"/>
      <c r="D133" s="8"/>
      <c r="E133" s="5"/>
    </row>
    <row r="134" spans="1:5" s="9" customFormat="1" ht="12.75">
      <c r="A134" s="63"/>
      <c r="B134" s="65"/>
      <c r="C134" s="8"/>
      <c r="D134" s="8"/>
      <c r="E134" s="5"/>
    </row>
    <row r="135" spans="1:5" s="9" customFormat="1" ht="12.75">
      <c r="A135" s="63"/>
      <c r="B135" s="65"/>
      <c r="C135" s="8"/>
      <c r="D135" s="8"/>
      <c r="E135" s="5"/>
    </row>
    <row r="136" spans="1:4" s="9" customFormat="1" ht="12.75">
      <c r="A136" s="7"/>
      <c r="B136" s="7"/>
      <c r="C136" s="7"/>
      <c r="D136" s="7"/>
    </row>
    <row r="137" spans="1:4" s="9" customFormat="1" ht="12.75">
      <c r="A137" s="7"/>
      <c r="B137" s="7"/>
      <c r="C137" s="7"/>
      <c r="D137" s="7"/>
    </row>
    <row r="138" spans="1:4" s="9" customFormat="1" ht="12.75">
      <c r="A138" s="7"/>
      <c r="B138" s="7"/>
      <c r="C138" s="7"/>
      <c r="D138" s="7"/>
    </row>
    <row r="139" spans="1:4" s="9" customFormat="1" ht="12.75">
      <c r="A139" s="7"/>
      <c r="B139" s="7"/>
      <c r="C139" s="7"/>
      <c r="D139" s="7"/>
    </row>
    <row r="140" spans="1:4" s="9" customFormat="1" ht="12.75">
      <c r="A140" s="7"/>
      <c r="B140" s="7"/>
      <c r="C140" s="7"/>
      <c r="D140" s="7"/>
    </row>
    <row r="141" spans="1:4" s="9" customFormat="1" ht="12.75">
      <c r="A141" s="7"/>
      <c r="B141" s="7"/>
      <c r="C141" s="7"/>
      <c r="D141" s="7"/>
    </row>
    <row r="142" spans="1:4" s="9" customFormat="1" ht="12.75">
      <c r="A142" s="7"/>
      <c r="B142" s="7"/>
      <c r="C142" s="7"/>
      <c r="D142" s="7"/>
    </row>
    <row r="143" spans="1:4" s="9" customFormat="1" ht="12.75">
      <c r="A143" s="7"/>
      <c r="B143" s="7"/>
      <c r="C143" s="7"/>
      <c r="D143" s="7"/>
    </row>
    <row r="144" spans="1:4" s="9" customFormat="1" ht="12.75">
      <c r="A144" s="7"/>
      <c r="B144" s="7"/>
      <c r="C144" s="7"/>
      <c r="D144" s="7"/>
    </row>
    <row r="145" spans="1:4" s="9" customFormat="1" ht="12.75">
      <c r="A145" s="7"/>
      <c r="B145" s="7"/>
      <c r="C145" s="7"/>
      <c r="D145" s="7"/>
    </row>
    <row r="146" spans="1:4" s="9" customFormat="1" ht="12.75">
      <c r="A146" s="7"/>
      <c r="B146" s="7"/>
      <c r="C146" s="7"/>
      <c r="D146" s="7"/>
    </row>
    <row r="147" spans="1:4" s="9" customFormat="1" ht="12.75">
      <c r="A147" s="7"/>
      <c r="B147" s="7"/>
      <c r="C147" s="7"/>
      <c r="D147" s="7"/>
    </row>
    <row r="148" spans="1:4" s="9" customFormat="1" ht="12.75">
      <c r="A148" s="7"/>
      <c r="B148" s="7"/>
      <c r="C148" s="7"/>
      <c r="D148" s="7"/>
    </row>
    <row r="149" spans="1:4" s="9" customFormat="1" ht="12.75">
      <c r="A149" s="7"/>
      <c r="B149" s="7"/>
      <c r="C149" s="7"/>
      <c r="D149" s="7"/>
    </row>
    <row r="150" spans="1:4" s="9" customFormat="1" ht="12.75">
      <c r="A150" s="7"/>
      <c r="B150" s="7"/>
      <c r="C150" s="7"/>
      <c r="D150" s="7"/>
    </row>
    <row r="151" spans="1:4" s="9" customFormat="1" ht="12.75">
      <c r="A151" s="7"/>
      <c r="B151" s="7"/>
      <c r="C151" s="7"/>
      <c r="D151" s="7"/>
    </row>
    <row r="152" spans="1:4" s="9" customFormat="1" ht="12.75">
      <c r="A152" s="7"/>
      <c r="B152" s="7"/>
      <c r="C152" s="7"/>
      <c r="D152" s="7"/>
    </row>
    <row r="153" spans="1:4" s="9" customFormat="1" ht="12.75">
      <c r="A153" s="7"/>
      <c r="B153" s="7"/>
      <c r="C153" s="7"/>
      <c r="D153" s="7"/>
    </row>
    <row r="154" spans="1:4" s="9" customFormat="1" ht="12.75">
      <c r="A154" s="7"/>
      <c r="B154" s="7"/>
      <c r="C154" s="7"/>
      <c r="D154" s="7"/>
    </row>
    <row r="155" spans="1:4" s="9" customFormat="1" ht="12.75">
      <c r="A155" s="7"/>
      <c r="B155" s="7"/>
      <c r="C155" s="7"/>
      <c r="D155" s="7"/>
    </row>
    <row r="156" spans="1:4" s="9" customFormat="1" ht="12.75">
      <c r="A156" s="7"/>
      <c r="B156" s="7"/>
      <c r="C156" s="7"/>
      <c r="D156" s="7"/>
    </row>
    <row r="157" spans="1:4" s="9" customFormat="1" ht="12.75">
      <c r="A157" s="7"/>
      <c r="B157" s="7"/>
      <c r="C157" s="7"/>
      <c r="D157" s="7"/>
    </row>
    <row r="158" spans="1:4" s="9" customFormat="1" ht="12.75">
      <c r="A158" s="7"/>
      <c r="B158" s="7"/>
      <c r="C158" s="7"/>
      <c r="D158" s="7"/>
    </row>
    <row r="159" spans="1:4" s="9" customFormat="1" ht="12.75">
      <c r="A159" s="7"/>
      <c r="B159" s="7"/>
      <c r="C159" s="7"/>
      <c r="D159" s="7"/>
    </row>
    <row r="160" spans="1:4" s="9" customFormat="1" ht="12.75">
      <c r="A160" s="7"/>
      <c r="B160" s="7"/>
      <c r="C160" s="7"/>
      <c r="D160" s="7"/>
    </row>
    <row r="161" spans="1:4" s="9" customFormat="1" ht="12.75">
      <c r="A161" s="7"/>
      <c r="B161" s="7"/>
      <c r="C161" s="7"/>
      <c r="D161" s="7"/>
    </row>
    <row r="162" spans="1:4" s="9" customFormat="1" ht="12.75">
      <c r="A162" s="7"/>
      <c r="B162" s="7"/>
      <c r="C162" s="7"/>
      <c r="D162" s="7"/>
    </row>
    <row r="163" spans="1:4" s="9" customFormat="1" ht="12.75">
      <c r="A163" s="7"/>
      <c r="B163" s="7"/>
      <c r="C163" s="7"/>
      <c r="D163" s="7"/>
    </row>
    <row r="164" spans="1:4" s="9" customFormat="1" ht="12.75">
      <c r="A164" s="7"/>
      <c r="B164" s="7"/>
      <c r="C164" s="7"/>
      <c r="D164" s="7"/>
    </row>
    <row r="165" spans="1:4" s="9" customFormat="1" ht="12.75">
      <c r="A165" s="7"/>
      <c r="B165" s="7"/>
      <c r="C165" s="7"/>
      <c r="D165" s="7"/>
    </row>
    <row r="166" spans="1:4" s="9" customFormat="1" ht="12.75">
      <c r="A166" s="7"/>
      <c r="B166" s="7"/>
      <c r="C166" s="7"/>
      <c r="D166" s="7"/>
    </row>
    <row r="167" spans="1:4" s="9" customFormat="1" ht="12.75">
      <c r="A167" s="7"/>
      <c r="B167" s="7"/>
      <c r="C167" s="7"/>
      <c r="D167" s="7"/>
    </row>
    <row r="168" spans="1:4" s="9" customFormat="1" ht="12.75">
      <c r="A168" s="7"/>
      <c r="B168" s="7"/>
      <c r="C168" s="7"/>
      <c r="D168" s="7"/>
    </row>
    <row r="169" spans="1:4" s="9" customFormat="1" ht="12.75">
      <c r="A169" s="7"/>
      <c r="B169" s="7"/>
      <c r="C169" s="7"/>
      <c r="D169" s="7"/>
    </row>
    <row r="170" spans="1:4" s="9" customFormat="1" ht="12.75">
      <c r="A170" s="7"/>
      <c r="B170" s="7"/>
      <c r="C170" s="7"/>
      <c r="D170" s="7"/>
    </row>
    <row r="171" spans="1:4" s="9" customFormat="1" ht="12.75">
      <c r="A171" s="7"/>
      <c r="B171" s="7"/>
      <c r="C171" s="7"/>
      <c r="D171" s="7"/>
    </row>
    <row r="172" spans="1:4" s="9" customFormat="1" ht="12.75">
      <c r="A172" s="7"/>
      <c r="B172" s="7"/>
      <c r="C172" s="7"/>
      <c r="D172" s="7"/>
    </row>
    <row r="173" spans="1:4" s="9" customFormat="1" ht="12.75">
      <c r="A173" s="7"/>
      <c r="B173" s="7"/>
      <c r="C173" s="7"/>
      <c r="D173" s="7"/>
    </row>
    <row r="174" spans="1:4" s="9" customFormat="1" ht="12.75">
      <c r="A174" s="7"/>
      <c r="B174" s="7"/>
      <c r="C174" s="7"/>
      <c r="D174" s="7"/>
    </row>
    <row r="175" spans="1:4" s="9" customFormat="1" ht="12.75">
      <c r="A175" s="7"/>
      <c r="B175" s="7"/>
      <c r="C175" s="7"/>
      <c r="D175" s="7"/>
    </row>
    <row r="176" spans="1:4" s="9" customFormat="1" ht="12.75">
      <c r="A176" s="7"/>
      <c r="B176" s="7"/>
      <c r="C176" s="7"/>
      <c r="D176" s="7"/>
    </row>
    <row r="177" spans="1:4" s="9" customFormat="1" ht="12.75">
      <c r="A177" s="7"/>
      <c r="B177" s="7"/>
      <c r="C177" s="7"/>
      <c r="D177" s="7"/>
    </row>
    <row r="178" spans="1:4" s="9" customFormat="1" ht="12.75">
      <c r="A178" s="7"/>
      <c r="B178" s="7"/>
      <c r="C178" s="7"/>
      <c r="D178" s="7"/>
    </row>
    <row r="179" spans="1:4" s="9" customFormat="1" ht="12.75">
      <c r="A179" s="7"/>
      <c r="B179" s="7"/>
      <c r="C179" s="7"/>
      <c r="D179" s="7"/>
    </row>
    <row r="180" spans="1:4" s="9" customFormat="1" ht="12.75">
      <c r="A180" s="7"/>
      <c r="B180" s="7"/>
      <c r="C180" s="7"/>
      <c r="D180" s="7"/>
    </row>
    <row r="181" spans="1:4" s="9" customFormat="1" ht="12.75">
      <c r="A181" s="7"/>
      <c r="B181" s="7"/>
      <c r="C181" s="7"/>
      <c r="D181" s="7"/>
    </row>
    <row r="182" spans="1:4" s="9" customFormat="1" ht="12.75">
      <c r="A182" s="7"/>
      <c r="B182" s="7"/>
      <c r="C182" s="7"/>
      <c r="D182" s="7"/>
    </row>
    <row r="183" spans="1:4" s="9" customFormat="1" ht="12.75">
      <c r="A183" s="7"/>
      <c r="B183" s="7"/>
      <c r="C183" s="7"/>
      <c r="D183" s="7"/>
    </row>
    <row r="184" spans="1:4" s="9" customFormat="1" ht="12.75">
      <c r="A184" s="7"/>
      <c r="B184" s="7"/>
      <c r="C184" s="7"/>
      <c r="D184" s="7"/>
    </row>
    <row r="185" spans="1:4" s="9" customFormat="1" ht="12.75">
      <c r="A185" s="7"/>
      <c r="B185" s="7"/>
      <c r="C185" s="7"/>
      <c r="D185" s="7"/>
    </row>
  </sheetData>
  <sheetProtection password="C71F" sheet="1" selectLockedCells="1"/>
  <mergeCells count="14">
    <mergeCell ref="B45:C45"/>
    <mergeCell ref="B46:C46"/>
    <mergeCell ref="B38:C38"/>
    <mergeCell ref="B39:C39"/>
    <mergeCell ref="B40:C40"/>
    <mergeCell ref="B41:C41"/>
    <mergeCell ref="B42:C42"/>
    <mergeCell ref="B43:C43"/>
    <mergeCell ref="B1:C1"/>
    <mergeCell ref="B2:C2"/>
    <mergeCell ref="B3:C3"/>
    <mergeCell ref="B4:C4"/>
    <mergeCell ref="B37:C37"/>
    <mergeCell ref="B44:C44"/>
  </mergeCells>
  <printOptions/>
  <pageMargins left="0.6299212598425197" right="0.35433070866141736" top="0.984251968503937" bottom="0.8267716535433072" header="0.5118110236220472" footer="0.5118110236220472"/>
  <pageSetup blackAndWhite="1" firstPageNumber="3" useFirstPageNumber="1" horizontalDpi="600" verticalDpi="600" orientation="portrait" paperSize="9" scale="48" r:id="rId1"/>
  <headerFooter alignWithMargins="0">
    <oddFooter>&amp;L&amp;8Izdelal: Vesna Skerbinek&amp;10
&amp;C&amp;8&amp;P&amp;R&amp;8Datoteka:
&amp;F</oddFooter>
  </headerFooter>
</worksheet>
</file>

<file path=xl/worksheets/sheet4.xml><?xml version="1.0" encoding="utf-8"?>
<worksheet xmlns="http://schemas.openxmlformats.org/spreadsheetml/2006/main" xmlns:r="http://schemas.openxmlformats.org/officeDocument/2006/relationships">
  <dimension ref="A1:V248"/>
  <sheetViews>
    <sheetView view="pageBreakPreview" zoomScaleSheetLayoutView="100" zoomScalePageLayoutView="0" workbookViewId="0" topLeftCell="A46">
      <selection activeCell="D20" sqref="D20"/>
    </sheetView>
  </sheetViews>
  <sheetFormatPr defaultColWidth="9.25390625" defaultRowHeight="12.75"/>
  <cols>
    <col min="1" max="1" width="5.75390625" style="63" bestFit="1" customWidth="1"/>
    <col min="2" max="2" width="28.50390625" style="65" customWidth="1"/>
    <col min="3" max="3" width="16.50390625" style="65" customWidth="1"/>
    <col min="4" max="4" width="22.25390625" style="66" customWidth="1"/>
    <col min="5" max="5" width="25.50390625" style="4" customWidth="1"/>
    <col min="6" max="6" width="3.50390625" style="68" hidden="1" customWidth="1"/>
    <col min="7" max="7" width="0.5" style="69" hidden="1" customWidth="1"/>
    <col min="8" max="8" width="11.50390625" style="70" customWidth="1"/>
    <col min="9" max="9" width="16.25390625" style="7" customWidth="1"/>
    <col min="10" max="10" width="16.50390625" style="70" customWidth="1"/>
    <col min="11" max="16384" width="9.25390625" style="7" customWidth="1"/>
  </cols>
  <sheetData>
    <row r="1" spans="1:5" ht="17.25">
      <c r="A1" s="149"/>
      <c r="B1" s="421" t="s">
        <v>216</v>
      </c>
      <c r="C1" s="422"/>
      <c r="E1" s="67"/>
    </row>
    <row r="2" spans="1:5" ht="75" customHeight="1">
      <c r="A2" s="149"/>
      <c r="B2" s="419" t="s">
        <v>217</v>
      </c>
      <c r="C2" s="420"/>
      <c r="D2" s="71"/>
      <c r="E2" s="71"/>
    </row>
    <row r="3" spans="1:5" ht="17.25">
      <c r="A3" s="149"/>
      <c r="B3" s="421" t="s">
        <v>143</v>
      </c>
      <c r="C3" s="422"/>
      <c r="E3" s="67"/>
    </row>
    <row r="4" spans="1:5" ht="36" customHeight="1">
      <c r="A4" s="149"/>
      <c r="B4" s="419" t="s">
        <v>88</v>
      </c>
      <c r="C4" s="420"/>
      <c r="E4" s="67"/>
    </row>
    <row r="5" spans="1:5" ht="18" thickBot="1">
      <c r="A5" s="149"/>
      <c r="B5" s="1"/>
      <c r="C5" s="2"/>
      <c r="D5" s="75"/>
      <c r="E5" s="67"/>
    </row>
    <row r="6" spans="1:5" ht="18" thickBot="1">
      <c r="A6" s="149"/>
      <c r="B6" s="151" t="s">
        <v>218</v>
      </c>
      <c r="C6" s="152"/>
      <c r="D6" s="78"/>
      <c r="E6" s="79"/>
    </row>
    <row r="7" spans="1:3" ht="12.75">
      <c r="A7" s="149"/>
      <c r="B7" s="2"/>
      <c r="C7" s="2"/>
    </row>
    <row r="8" spans="1:3" ht="12.75">
      <c r="A8" s="149"/>
      <c r="B8" s="2"/>
      <c r="C8" s="2"/>
    </row>
    <row r="9" spans="1:22" ht="15">
      <c r="A9" s="189"/>
      <c r="B9" s="155" t="s">
        <v>16</v>
      </c>
      <c r="C9" s="157" t="s">
        <v>1</v>
      </c>
      <c r="D9" s="3" t="s">
        <v>82</v>
      </c>
      <c r="E9" s="3" t="s">
        <v>83</v>
      </c>
      <c r="F9" s="31"/>
      <c r="G9" s="31"/>
      <c r="H9" s="7"/>
      <c r="I9" s="31"/>
      <c r="J9" s="31"/>
      <c r="K9" s="31"/>
      <c r="L9" s="31"/>
      <c r="M9" s="31"/>
      <c r="N9" s="31"/>
      <c r="O9" s="31"/>
      <c r="P9" s="31"/>
      <c r="Q9" s="31"/>
      <c r="R9" s="31"/>
      <c r="S9" s="31"/>
      <c r="T9" s="31"/>
      <c r="U9" s="31"/>
      <c r="V9" s="31"/>
    </row>
    <row r="10" spans="1:22" ht="15">
      <c r="A10" s="189"/>
      <c r="B10" s="155"/>
      <c r="C10" s="25"/>
      <c r="D10" s="32"/>
      <c r="E10" s="32"/>
      <c r="F10" s="31"/>
      <c r="G10" s="31"/>
      <c r="H10" s="7"/>
      <c r="I10" s="31"/>
      <c r="J10" s="31"/>
      <c r="K10" s="31"/>
      <c r="L10" s="31"/>
      <c r="M10" s="31"/>
      <c r="N10" s="31"/>
      <c r="O10" s="31"/>
      <c r="P10" s="31"/>
      <c r="Q10" s="31"/>
      <c r="R10" s="31"/>
      <c r="S10" s="31"/>
      <c r="T10" s="31"/>
      <c r="U10" s="31"/>
      <c r="V10" s="31"/>
    </row>
    <row r="11" spans="1:22" ht="12.75">
      <c r="A11" s="173" t="s">
        <v>28</v>
      </c>
      <c r="B11" s="173" t="s">
        <v>18</v>
      </c>
      <c r="C11" s="23"/>
      <c r="D11" s="32"/>
      <c r="E11" s="18"/>
      <c r="F11" s="31"/>
      <c r="G11" s="103"/>
      <c r="H11" s="7"/>
      <c r="I11" s="31"/>
      <c r="J11" s="31"/>
      <c r="K11" s="31"/>
      <c r="L11" s="31"/>
      <c r="M11" s="31"/>
      <c r="N11" s="31"/>
      <c r="O11" s="31"/>
      <c r="P11" s="31"/>
      <c r="Q11" s="31"/>
      <c r="R11" s="31"/>
      <c r="S11" s="31"/>
      <c r="T11" s="31"/>
      <c r="U11" s="31"/>
      <c r="V11" s="31"/>
    </row>
    <row r="12" spans="1:22" ht="12.75">
      <c r="A12" s="10"/>
      <c r="B12" s="30"/>
      <c r="C12" s="23"/>
      <c r="D12" s="32"/>
      <c r="E12" s="18"/>
      <c r="F12" s="31"/>
      <c r="G12" s="103"/>
      <c r="H12" s="7"/>
      <c r="I12" s="31"/>
      <c r="J12" s="31"/>
      <c r="K12" s="31"/>
      <c r="L12" s="31"/>
      <c r="M12" s="31"/>
      <c r="N12" s="31"/>
      <c r="O12" s="31"/>
      <c r="P12" s="31"/>
      <c r="Q12" s="31"/>
      <c r="R12" s="31"/>
      <c r="S12" s="31"/>
      <c r="T12" s="31"/>
      <c r="U12" s="31"/>
      <c r="V12" s="31"/>
    </row>
    <row r="13" spans="1:22" ht="130.5" customHeight="1">
      <c r="A13" s="14" t="s">
        <v>32</v>
      </c>
      <c r="B13" s="174" t="s">
        <v>0</v>
      </c>
      <c r="C13" s="23"/>
      <c r="D13" s="32"/>
      <c r="E13" s="18"/>
      <c r="F13" s="31"/>
      <c r="G13" s="103"/>
      <c r="H13" s="7"/>
      <c r="I13" s="31"/>
      <c r="J13" s="31"/>
      <c r="K13" s="31"/>
      <c r="L13" s="31"/>
      <c r="M13" s="31"/>
      <c r="N13" s="31"/>
      <c r="O13" s="31"/>
      <c r="P13" s="31"/>
      <c r="Q13" s="31"/>
      <c r="R13" s="31"/>
      <c r="S13" s="31"/>
      <c r="T13" s="31"/>
      <c r="U13" s="31"/>
      <c r="V13" s="31"/>
    </row>
    <row r="14" spans="1:22" ht="12.75">
      <c r="A14" s="10"/>
      <c r="B14" s="30"/>
      <c r="C14" s="23"/>
      <c r="D14" s="32"/>
      <c r="E14" s="18"/>
      <c r="F14" s="31"/>
      <c r="G14" s="103"/>
      <c r="H14" s="7"/>
      <c r="I14" s="31"/>
      <c r="J14" s="31"/>
      <c r="K14" s="31"/>
      <c r="L14" s="31"/>
      <c r="M14" s="31"/>
      <c r="N14" s="31"/>
      <c r="O14" s="31"/>
      <c r="P14" s="31"/>
      <c r="Q14" s="31"/>
      <c r="R14" s="31"/>
      <c r="S14" s="31"/>
      <c r="T14" s="31"/>
      <c r="U14" s="31"/>
      <c r="V14" s="31"/>
    </row>
    <row r="15" spans="1:22" ht="66">
      <c r="A15" s="14" t="s">
        <v>32</v>
      </c>
      <c r="B15" s="174" t="s">
        <v>33</v>
      </c>
      <c r="C15" s="23"/>
      <c r="D15" s="32"/>
      <c r="E15" s="18"/>
      <c r="F15" s="31"/>
      <c r="G15" s="103"/>
      <c r="H15" s="7"/>
      <c r="I15" s="31"/>
      <c r="J15" s="31"/>
      <c r="K15" s="31"/>
      <c r="L15" s="31"/>
      <c r="M15" s="31"/>
      <c r="N15" s="31"/>
      <c r="O15" s="31"/>
      <c r="P15" s="31"/>
      <c r="Q15" s="31"/>
      <c r="R15" s="31"/>
      <c r="S15" s="31"/>
      <c r="T15" s="31"/>
      <c r="U15" s="31"/>
      <c r="V15" s="31"/>
    </row>
    <row r="16" spans="1:22" ht="12.75">
      <c r="A16" s="10"/>
      <c r="B16" s="30"/>
      <c r="C16" s="23"/>
      <c r="D16" s="32"/>
      <c r="E16" s="18"/>
      <c r="F16" s="31"/>
      <c r="G16" s="103"/>
      <c r="H16" s="7"/>
      <c r="I16" s="31"/>
      <c r="J16" s="31"/>
      <c r="K16" s="31"/>
      <c r="L16" s="31"/>
      <c r="M16" s="31"/>
      <c r="N16" s="31"/>
      <c r="O16" s="31"/>
      <c r="P16" s="31"/>
      <c r="Q16" s="31"/>
      <c r="R16" s="31"/>
      <c r="S16" s="31"/>
      <c r="T16" s="31"/>
      <c r="U16" s="31"/>
      <c r="V16" s="31"/>
    </row>
    <row r="17" spans="1:22" ht="66">
      <c r="A17" s="10" t="s">
        <v>19</v>
      </c>
      <c r="B17" s="30" t="s">
        <v>159</v>
      </c>
      <c r="C17" s="190"/>
      <c r="D17" s="32"/>
      <c r="E17" s="18"/>
      <c r="F17" s="31"/>
      <c r="G17" s="103"/>
      <c r="H17" s="7"/>
      <c r="I17" s="31"/>
      <c r="J17" s="31"/>
      <c r="K17" s="31"/>
      <c r="L17" s="31"/>
      <c r="M17" s="31"/>
      <c r="N17" s="31"/>
      <c r="O17" s="31"/>
      <c r="P17" s="31"/>
      <c r="Q17" s="31"/>
      <c r="R17" s="31"/>
      <c r="S17" s="31"/>
      <c r="T17" s="31"/>
      <c r="U17" s="31"/>
      <c r="V17" s="31"/>
    </row>
    <row r="18" spans="1:22" ht="12.75">
      <c r="A18" s="10"/>
      <c r="B18" s="11" t="s">
        <v>20</v>
      </c>
      <c r="C18" s="17">
        <v>236</v>
      </c>
      <c r="D18" s="18"/>
      <c r="E18" s="144">
        <f>PRODUCT(C18*D18)</f>
        <v>0</v>
      </c>
      <c r="F18" s="31"/>
      <c r="G18" s="103"/>
      <c r="H18" s="7"/>
      <c r="I18" s="31"/>
      <c r="J18" s="31"/>
      <c r="K18" s="31"/>
      <c r="L18" s="31"/>
      <c r="M18" s="31"/>
      <c r="N18" s="31"/>
      <c r="O18" s="31"/>
      <c r="P18" s="31"/>
      <c r="Q18" s="31"/>
      <c r="R18" s="31"/>
      <c r="S18" s="31"/>
      <c r="T18" s="31"/>
      <c r="U18" s="31"/>
      <c r="V18" s="31"/>
    </row>
    <row r="19" spans="1:22" ht="12.75">
      <c r="A19" s="10"/>
      <c r="B19" s="30"/>
      <c r="C19" s="23"/>
      <c r="D19" s="32"/>
      <c r="E19" s="142"/>
      <c r="F19" s="31"/>
      <c r="G19" s="103"/>
      <c r="H19" s="7"/>
      <c r="I19" s="31"/>
      <c r="J19" s="31"/>
      <c r="K19" s="31"/>
      <c r="L19" s="31"/>
      <c r="M19" s="31"/>
      <c r="N19" s="31"/>
      <c r="O19" s="31"/>
      <c r="P19" s="31"/>
      <c r="Q19" s="31"/>
      <c r="R19" s="31"/>
      <c r="S19" s="31"/>
      <c r="T19" s="31"/>
      <c r="U19" s="31"/>
      <c r="V19" s="31"/>
    </row>
    <row r="20" spans="1:22" ht="66">
      <c r="A20" s="10" t="s">
        <v>21</v>
      </c>
      <c r="B20" s="30" t="s">
        <v>110</v>
      </c>
      <c r="C20" s="23"/>
      <c r="D20" s="18"/>
      <c r="E20" s="142"/>
      <c r="F20" s="31"/>
      <c r="G20" s="103"/>
      <c r="H20" s="7"/>
      <c r="I20" s="31"/>
      <c r="J20" s="31"/>
      <c r="K20" s="31"/>
      <c r="L20" s="31"/>
      <c r="M20" s="31"/>
      <c r="N20" s="31"/>
      <c r="O20" s="31"/>
      <c r="P20" s="31"/>
      <c r="Q20" s="31"/>
      <c r="R20" s="31"/>
      <c r="S20" s="31"/>
      <c r="T20" s="31"/>
      <c r="U20" s="31"/>
      <c r="V20" s="31"/>
    </row>
    <row r="21" spans="1:22" ht="12.75">
      <c r="A21" s="10"/>
      <c r="B21" s="30" t="s">
        <v>23</v>
      </c>
      <c r="C21" s="175">
        <v>669</v>
      </c>
      <c r="D21" s="18"/>
      <c r="E21" s="144">
        <f>PRODUCT(C21*D21)</f>
        <v>0</v>
      </c>
      <c r="F21" s="31"/>
      <c r="G21" s="103"/>
      <c r="H21" s="7"/>
      <c r="I21" s="31"/>
      <c r="J21" s="31"/>
      <c r="K21" s="31"/>
      <c r="L21" s="31"/>
      <c r="M21" s="31"/>
      <c r="N21" s="31"/>
      <c r="O21" s="31"/>
      <c r="P21" s="31"/>
      <c r="Q21" s="31"/>
      <c r="R21" s="31"/>
      <c r="S21" s="31"/>
      <c r="T21" s="31"/>
      <c r="U21" s="31"/>
      <c r="V21" s="31"/>
    </row>
    <row r="22" spans="1:22" ht="12.75">
      <c r="A22" s="10"/>
      <c r="B22" s="30"/>
      <c r="C22" s="17"/>
      <c r="D22" s="18"/>
      <c r="E22" s="142"/>
      <c r="F22" s="31"/>
      <c r="G22" s="103"/>
      <c r="H22" s="7"/>
      <c r="I22" s="31"/>
      <c r="J22" s="31"/>
      <c r="K22" s="31"/>
      <c r="L22" s="31"/>
      <c r="M22" s="31"/>
      <c r="N22" s="31"/>
      <c r="O22" s="31"/>
      <c r="P22" s="31"/>
      <c r="Q22" s="31"/>
      <c r="R22" s="31"/>
      <c r="S22" s="31"/>
      <c r="T22" s="31"/>
      <c r="U22" s="31"/>
      <c r="V22" s="31"/>
    </row>
    <row r="23" spans="1:22" ht="144.75">
      <c r="A23" s="10" t="s">
        <v>22</v>
      </c>
      <c r="B23" s="30" t="s">
        <v>160</v>
      </c>
      <c r="C23" s="175"/>
      <c r="D23" s="18"/>
      <c r="E23" s="142"/>
      <c r="F23" s="31"/>
      <c r="G23" s="103"/>
      <c r="H23" s="7"/>
      <c r="I23" s="31"/>
      <c r="J23" s="31"/>
      <c r="K23" s="31"/>
      <c r="L23" s="31"/>
      <c r="M23" s="31"/>
      <c r="N23" s="31"/>
      <c r="O23" s="31"/>
      <c r="P23" s="31"/>
      <c r="Q23" s="31"/>
      <c r="R23" s="31"/>
      <c r="S23" s="31"/>
      <c r="T23" s="31"/>
      <c r="U23" s="31"/>
      <c r="V23" s="31"/>
    </row>
    <row r="24" spans="1:22" ht="12.75">
      <c r="A24" s="10"/>
      <c r="B24" s="30" t="s">
        <v>20</v>
      </c>
      <c r="C24" s="175">
        <v>206</v>
      </c>
      <c r="D24" s="18"/>
      <c r="E24" s="144">
        <f>PRODUCT(C24*D24)</f>
        <v>0</v>
      </c>
      <c r="F24" s="31"/>
      <c r="G24" s="103"/>
      <c r="H24" s="7"/>
      <c r="I24" s="31"/>
      <c r="J24" s="31"/>
      <c r="K24" s="31"/>
      <c r="L24" s="31"/>
      <c r="M24" s="31"/>
      <c r="N24" s="31"/>
      <c r="O24" s="31"/>
      <c r="P24" s="31"/>
      <c r="Q24" s="31"/>
      <c r="R24" s="31"/>
      <c r="S24" s="31"/>
      <c r="T24" s="31"/>
      <c r="U24" s="31"/>
      <c r="V24" s="31"/>
    </row>
    <row r="25" spans="1:22" ht="12.75">
      <c r="A25" s="10"/>
      <c r="B25" s="30"/>
      <c r="C25" s="175"/>
      <c r="D25" s="18"/>
      <c r="E25" s="142"/>
      <c r="F25" s="31"/>
      <c r="G25" s="103"/>
      <c r="H25" s="7"/>
      <c r="I25" s="31"/>
      <c r="J25" s="31"/>
      <c r="K25" s="31"/>
      <c r="L25" s="31"/>
      <c r="M25" s="31"/>
      <c r="N25" s="31"/>
      <c r="O25" s="31"/>
      <c r="P25" s="31"/>
      <c r="Q25" s="31"/>
      <c r="R25" s="31"/>
      <c r="S25" s="31"/>
      <c r="T25" s="31"/>
      <c r="U25" s="31"/>
      <c r="V25" s="31"/>
    </row>
    <row r="26" spans="1:22" ht="144.75">
      <c r="A26" s="10" t="s">
        <v>24</v>
      </c>
      <c r="B26" s="30" t="s">
        <v>161</v>
      </c>
      <c r="C26" s="175"/>
      <c r="D26" s="18"/>
      <c r="E26" s="142"/>
      <c r="F26" s="31"/>
      <c r="G26" s="103"/>
      <c r="H26" s="7"/>
      <c r="I26" s="31"/>
      <c r="J26" s="31"/>
      <c r="K26" s="31"/>
      <c r="L26" s="31"/>
      <c r="M26" s="31"/>
      <c r="N26" s="31"/>
      <c r="O26" s="31"/>
      <c r="P26" s="31"/>
      <c r="Q26" s="31"/>
      <c r="R26" s="31"/>
      <c r="S26" s="31"/>
      <c r="T26" s="31"/>
      <c r="U26" s="31"/>
      <c r="V26" s="31"/>
    </row>
    <row r="27" spans="1:22" ht="12.75">
      <c r="A27" s="10"/>
      <c r="B27" s="30" t="s">
        <v>20</v>
      </c>
      <c r="C27" s="175">
        <v>11</v>
      </c>
      <c r="D27" s="18"/>
      <c r="E27" s="144">
        <f>PRODUCT(C27*D27)</f>
        <v>0</v>
      </c>
      <c r="F27" s="31"/>
      <c r="G27" s="103"/>
      <c r="H27" s="7"/>
      <c r="I27" s="31"/>
      <c r="J27" s="31"/>
      <c r="K27" s="31"/>
      <c r="L27" s="31"/>
      <c r="M27" s="31"/>
      <c r="N27" s="31"/>
      <c r="O27" s="31"/>
      <c r="P27" s="31"/>
      <c r="Q27" s="31"/>
      <c r="R27" s="31"/>
      <c r="S27" s="31"/>
      <c r="T27" s="31"/>
      <c r="U27" s="31"/>
      <c r="V27" s="31"/>
    </row>
    <row r="28" spans="1:22" ht="12.75">
      <c r="A28" s="10"/>
      <c r="B28" s="30"/>
      <c r="C28" s="175"/>
      <c r="D28" s="18"/>
      <c r="E28" s="142"/>
      <c r="F28" s="31"/>
      <c r="G28" s="103"/>
      <c r="H28" s="7"/>
      <c r="I28" s="31"/>
      <c r="J28" s="31"/>
      <c r="K28" s="31"/>
      <c r="L28" s="31"/>
      <c r="M28" s="31"/>
      <c r="N28" s="31"/>
      <c r="O28" s="31"/>
      <c r="P28" s="31"/>
      <c r="Q28" s="31"/>
      <c r="R28" s="31"/>
      <c r="S28" s="31"/>
      <c r="T28" s="31"/>
      <c r="U28" s="31"/>
      <c r="V28" s="31"/>
    </row>
    <row r="29" spans="1:22" ht="78.75">
      <c r="A29" s="10" t="s">
        <v>25</v>
      </c>
      <c r="B29" s="30" t="s">
        <v>163</v>
      </c>
      <c r="C29" s="190"/>
      <c r="D29" s="18"/>
      <c r="E29" s="142"/>
      <c r="F29" s="31"/>
      <c r="G29" s="103"/>
      <c r="H29" s="7"/>
      <c r="I29" s="31"/>
      <c r="J29" s="31"/>
      <c r="K29" s="31"/>
      <c r="L29" s="31"/>
      <c r="M29" s="31"/>
      <c r="N29" s="31"/>
      <c r="O29" s="31"/>
      <c r="P29" s="31"/>
      <c r="Q29" s="31"/>
      <c r="R29" s="31"/>
      <c r="S29" s="31"/>
      <c r="T29" s="31"/>
      <c r="U29" s="31"/>
      <c r="V29" s="31"/>
    </row>
    <row r="30" spans="1:22" ht="12.75">
      <c r="A30" s="10"/>
      <c r="B30" s="30" t="s">
        <v>31</v>
      </c>
      <c r="C30" s="23">
        <v>3</v>
      </c>
      <c r="D30" s="18"/>
      <c r="E30" s="144">
        <f>PRODUCT(C30*D30)</f>
        <v>0</v>
      </c>
      <c r="F30" s="31"/>
      <c r="G30" s="103"/>
      <c r="H30" s="7"/>
      <c r="I30" s="31"/>
      <c r="J30" s="31"/>
      <c r="K30" s="31"/>
      <c r="L30" s="31"/>
      <c r="M30" s="31"/>
      <c r="N30" s="31"/>
      <c r="O30" s="31"/>
      <c r="P30" s="31"/>
      <c r="Q30" s="31"/>
      <c r="R30" s="31"/>
      <c r="S30" s="31"/>
      <c r="T30" s="31"/>
      <c r="U30" s="31"/>
      <c r="V30" s="31"/>
    </row>
    <row r="31" spans="1:22" ht="12.75">
      <c r="A31" s="10"/>
      <c r="B31" s="30"/>
      <c r="C31" s="23"/>
      <c r="D31" s="32"/>
      <c r="E31" s="142"/>
      <c r="F31" s="31"/>
      <c r="G31" s="103"/>
      <c r="H31" s="7"/>
      <c r="I31" s="31"/>
      <c r="J31" s="31"/>
      <c r="K31" s="31"/>
      <c r="L31" s="31"/>
      <c r="M31" s="31"/>
      <c r="N31" s="31"/>
      <c r="O31" s="31"/>
      <c r="P31" s="31"/>
      <c r="Q31" s="31"/>
      <c r="R31" s="31"/>
      <c r="S31" s="31"/>
      <c r="T31" s="31"/>
      <c r="U31" s="31"/>
      <c r="V31" s="31"/>
    </row>
    <row r="32" spans="1:22" ht="26.25">
      <c r="A32" s="10" t="s">
        <v>26</v>
      </c>
      <c r="B32" s="30" t="s">
        <v>111</v>
      </c>
      <c r="C32" s="190"/>
      <c r="D32" s="32"/>
      <c r="E32" s="142"/>
      <c r="F32" s="31"/>
      <c r="G32" s="103"/>
      <c r="H32" s="7"/>
      <c r="I32" s="31"/>
      <c r="J32" s="31"/>
      <c r="K32" s="31"/>
      <c r="L32" s="31"/>
      <c r="M32" s="31"/>
      <c r="N32" s="31"/>
      <c r="O32" s="31"/>
      <c r="P32" s="31"/>
      <c r="Q32" s="31"/>
      <c r="R32" s="31"/>
      <c r="S32" s="31"/>
      <c r="T32" s="31"/>
      <c r="U32" s="31"/>
      <c r="V32" s="31"/>
    </row>
    <row r="33" spans="1:22" ht="12.75">
      <c r="A33" s="10"/>
      <c r="B33" s="11" t="s">
        <v>20</v>
      </c>
      <c r="C33" s="17">
        <v>3</v>
      </c>
      <c r="D33" s="18"/>
      <c r="E33" s="144">
        <f>PRODUCT(C33*D33)</f>
        <v>0</v>
      </c>
      <c r="F33" s="31"/>
      <c r="G33" s="103"/>
      <c r="H33" s="7"/>
      <c r="I33" s="31"/>
      <c r="J33" s="31"/>
      <c r="K33" s="31"/>
      <c r="L33" s="31"/>
      <c r="M33" s="31"/>
      <c r="N33" s="31"/>
      <c r="O33" s="31"/>
      <c r="P33" s="31"/>
      <c r="Q33" s="31"/>
      <c r="R33" s="31"/>
      <c r="S33" s="31"/>
      <c r="T33" s="31"/>
      <c r="U33" s="31"/>
      <c r="V33" s="31"/>
    </row>
    <row r="34" spans="1:22" ht="12.75">
      <c r="A34" s="10"/>
      <c r="B34" s="30"/>
      <c r="C34" s="23"/>
      <c r="D34" s="18"/>
      <c r="E34" s="142"/>
      <c r="F34" s="31"/>
      <c r="G34" s="103"/>
      <c r="H34" s="7"/>
      <c r="I34" s="31"/>
      <c r="J34" s="31"/>
      <c r="K34" s="31"/>
      <c r="L34" s="31"/>
      <c r="M34" s="31"/>
      <c r="N34" s="31"/>
      <c r="O34" s="31"/>
      <c r="P34" s="31"/>
      <c r="Q34" s="31"/>
      <c r="R34" s="31"/>
      <c r="S34" s="31"/>
      <c r="T34" s="31"/>
      <c r="U34" s="31"/>
      <c r="V34" s="31"/>
    </row>
    <row r="35" spans="1:22" ht="158.25">
      <c r="A35" s="10" t="s">
        <v>162</v>
      </c>
      <c r="B35" s="30" t="s">
        <v>167</v>
      </c>
      <c r="C35" s="175"/>
      <c r="D35" s="18"/>
      <c r="E35" s="142"/>
      <c r="F35" s="31"/>
      <c r="G35" s="103"/>
      <c r="H35" s="7"/>
      <c r="I35" s="31"/>
      <c r="J35" s="31"/>
      <c r="K35" s="31"/>
      <c r="L35" s="31"/>
      <c r="M35" s="31"/>
      <c r="N35" s="31"/>
      <c r="O35" s="31"/>
      <c r="P35" s="31"/>
      <c r="Q35" s="31"/>
      <c r="R35" s="31"/>
      <c r="S35" s="31"/>
      <c r="T35" s="31"/>
      <c r="U35" s="31"/>
      <c r="V35" s="31"/>
    </row>
    <row r="36" spans="1:22" ht="12.75">
      <c r="A36" s="10"/>
      <c r="B36" s="40" t="s">
        <v>20</v>
      </c>
      <c r="C36" s="177">
        <v>23</v>
      </c>
      <c r="D36" s="36"/>
      <c r="E36" s="147">
        <f>PRODUCT(C36*D36)</f>
        <v>0</v>
      </c>
      <c r="F36" s="31"/>
      <c r="G36" s="103"/>
      <c r="H36" s="7"/>
      <c r="I36" s="31"/>
      <c r="J36" s="31"/>
      <c r="K36" s="31"/>
      <c r="L36" s="31"/>
      <c r="M36" s="31"/>
      <c r="N36" s="31"/>
      <c r="O36" s="31"/>
      <c r="P36" s="31"/>
      <c r="Q36" s="31"/>
      <c r="R36" s="31"/>
      <c r="S36" s="31"/>
      <c r="T36" s="31"/>
      <c r="U36" s="31"/>
      <c r="V36" s="31"/>
    </row>
    <row r="37" spans="1:22" ht="12.75">
      <c r="A37" s="10"/>
      <c r="B37" s="22"/>
      <c r="C37" s="23"/>
      <c r="D37" s="185"/>
      <c r="E37" s="143"/>
      <c r="F37" s="31"/>
      <c r="G37" s="103"/>
      <c r="H37" s="7"/>
      <c r="I37" s="31"/>
      <c r="J37" s="31"/>
      <c r="K37" s="31"/>
      <c r="L37" s="31"/>
      <c r="M37" s="31"/>
      <c r="N37" s="31"/>
      <c r="O37" s="31"/>
      <c r="P37" s="31"/>
      <c r="Q37" s="31"/>
      <c r="R37" s="31"/>
      <c r="S37" s="31"/>
      <c r="T37" s="31"/>
      <c r="U37" s="31"/>
      <c r="V37" s="31"/>
    </row>
    <row r="38" spans="1:22" ht="12.75">
      <c r="A38" s="10"/>
      <c r="B38" s="179" t="s">
        <v>335</v>
      </c>
      <c r="C38" s="178"/>
      <c r="D38" s="166"/>
      <c r="E38" s="167">
        <f>SUM(E17:E36)</f>
        <v>0</v>
      </c>
      <c r="F38" s="162"/>
      <c r="G38" s="168"/>
      <c r="H38" s="7"/>
      <c r="I38" s="31"/>
      <c r="J38" s="31"/>
      <c r="K38" s="31"/>
      <c r="L38" s="31"/>
      <c r="M38" s="31"/>
      <c r="N38" s="31"/>
      <c r="O38" s="31"/>
      <c r="P38" s="31"/>
      <c r="Q38" s="31"/>
      <c r="R38" s="31"/>
      <c r="S38" s="31"/>
      <c r="T38" s="31"/>
      <c r="U38" s="31"/>
      <c r="V38" s="31"/>
    </row>
    <row r="39" spans="1:22" ht="12.75">
      <c r="A39" s="10"/>
      <c r="B39" s="179"/>
      <c r="C39" s="180"/>
      <c r="D39" s="162"/>
      <c r="E39" s="168"/>
      <c r="F39" s="162"/>
      <c r="G39" s="168"/>
      <c r="H39" s="7"/>
      <c r="I39" s="31"/>
      <c r="J39" s="31"/>
      <c r="K39" s="31"/>
      <c r="L39" s="31"/>
      <c r="M39" s="31"/>
      <c r="N39" s="31"/>
      <c r="O39" s="31"/>
      <c r="P39" s="31"/>
      <c r="Q39" s="31"/>
      <c r="R39" s="31"/>
      <c r="S39" s="31"/>
      <c r="T39" s="31"/>
      <c r="U39" s="31"/>
      <c r="V39" s="31"/>
    </row>
    <row r="40" spans="1:22" ht="12.75">
      <c r="A40" s="10"/>
      <c r="B40" s="179"/>
      <c r="C40" s="180"/>
      <c r="D40" s="162"/>
      <c r="E40" s="168"/>
      <c r="F40" s="162"/>
      <c r="G40" s="168"/>
      <c r="H40" s="7"/>
      <c r="I40" s="31"/>
      <c r="J40" s="31"/>
      <c r="K40" s="31"/>
      <c r="L40" s="31"/>
      <c r="M40" s="31"/>
      <c r="N40" s="31"/>
      <c r="O40" s="31"/>
      <c r="P40" s="31"/>
      <c r="Q40" s="31"/>
      <c r="R40" s="31"/>
      <c r="S40" s="31"/>
      <c r="T40" s="31"/>
      <c r="U40" s="31"/>
      <c r="V40" s="31"/>
    </row>
    <row r="41" spans="1:22" ht="13.5">
      <c r="A41" s="10"/>
      <c r="B41" s="191" t="s">
        <v>46</v>
      </c>
      <c r="C41" s="192"/>
      <c r="D41" s="186"/>
      <c r="E41" s="171"/>
      <c r="F41" s="162"/>
      <c r="G41" s="168"/>
      <c r="H41" s="7"/>
      <c r="I41" s="31"/>
      <c r="J41" s="31"/>
      <c r="K41" s="31"/>
      <c r="L41" s="31"/>
      <c r="M41" s="31"/>
      <c r="N41" s="31"/>
      <c r="O41" s="31"/>
      <c r="P41" s="31"/>
      <c r="Q41" s="31"/>
      <c r="R41" s="31"/>
      <c r="S41" s="31"/>
      <c r="T41" s="31"/>
      <c r="U41" s="31"/>
      <c r="V41" s="31"/>
    </row>
    <row r="42" spans="1:22" ht="12.75">
      <c r="A42" s="10"/>
      <c r="B42" s="426" t="s">
        <v>47</v>
      </c>
      <c r="C42" s="422"/>
      <c r="D42" s="187"/>
      <c r="E42" s="171"/>
      <c r="F42" s="162"/>
      <c r="G42" s="168"/>
      <c r="H42" s="7"/>
      <c r="I42" s="31"/>
      <c r="J42" s="31"/>
      <c r="K42" s="31"/>
      <c r="L42" s="31"/>
      <c r="M42" s="31"/>
      <c r="N42" s="31"/>
      <c r="O42" s="31"/>
      <c r="P42" s="31"/>
      <c r="Q42" s="31"/>
      <c r="R42" s="31"/>
      <c r="S42" s="31"/>
      <c r="T42" s="31"/>
      <c r="U42" s="31"/>
      <c r="V42" s="31"/>
    </row>
    <row r="43" spans="1:22" ht="24.75" customHeight="1">
      <c r="A43" s="10"/>
      <c r="B43" s="424" t="s">
        <v>327</v>
      </c>
      <c r="C43" s="420"/>
      <c r="D43" s="187"/>
      <c r="E43" s="171"/>
      <c r="F43" s="162"/>
      <c r="G43" s="168"/>
      <c r="H43" s="7"/>
      <c r="I43" s="31"/>
      <c r="J43" s="31"/>
      <c r="K43" s="31"/>
      <c r="L43" s="31"/>
      <c r="M43" s="31"/>
      <c r="N43" s="31"/>
      <c r="O43" s="31"/>
      <c r="P43" s="31"/>
      <c r="Q43" s="31"/>
      <c r="R43" s="31"/>
      <c r="S43" s="31"/>
      <c r="T43" s="31"/>
      <c r="U43" s="31"/>
      <c r="V43" s="31"/>
    </row>
    <row r="44" spans="1:22" ht="39" customHeight="1">
      <c r="A44" s="10"/>
      <c r="B44" s="424" t="s">
        <v>328</v>
      </c>
      <c r="C44" s="420"/>
      <c r="D44" s="187"/>
      <c r="E44" s="171"/>
      <c r="F44" s="162"/>
      <c r="G44" s="168"/>
      <c r="H44" s="7"/>
      <c r="I44" s="31"/>
      <c r="J44" s="31"/>
      <c r="K44" s="31"/>
      <c r="L44" s="31"/>
      <c r="M44" s="31"/>
      <c r="N44" s="31"/>
      <c r="O44" s="31"/>
      <c r="P44" s="31"/>
      <c r="Q44" s="31"/>
      <c r="R44" s="31"/>
      <c r="S44" s="31"/>
      <c r="T44" s="31"/>
      <c r="U44" s="31"/>
      <c r="V44" s="31"/>
    </row>
    <row r="45" spans="1:22" ht="24.75" customHeight="1">
      <c r="A45" s="10"/>
      <c r="B45" s="424" t="s">
        <v>329</v>
      </c>
      <c r="C45" s="420"/>
      <c r="D45" s="187"/>
      <c r="E45" s="171"/>
      <c r="F45" s="162"/>
      <c r="G45" s="168"/>
      <c r="H45" s="7"/>
      <c r="I45" s="31"/>
      <c r="J45" s="31"/>
      <c r="K45" s="31"/>
      <c r="L45" s="31"/>
      <c r="M45" s="31"/>
      <c r="N45" s="31"/>
      <c r="O45" s="31"/>
      <c r="P45" s="31"/>
      <c r="Q45" s="31"/>
      <c r="R45" s="31"/>
      <c r="S45" s="31"/>
      <c r="T45" s="31"/>
      <c r="U45" s="31"/>
      <c r="V45" s="31"/>
    </row>
    <row r="46" spans="1:22" ht="24.75" customHeight="1">
      <c r="A46" s="10"/>
      <c r="B46" s="424" t="s">
        <v>330</v>
      </c>
      <c r="C46" s="420"/>
      <c r="D46" s="187"/>
      <c r="E46" s="171"/>
      <c r="F46" s="162"/>
      <c r="G46" s="168"/>
      <c r="H46" s="7"/>
      <c r="I46" s="31"/>
      <c r="J46" s="31"/>
      <c r="K46" s="31"/>
      <c r="L46" s="31"/>
      <c r="M46" s="31"/>
      <c r="N46" s="31"/>
      <c r="O46" s="31"/>
      <c r="P46" s="31"/>
      <c r="Q46" s="31"/>
      <c r="R46" s="31"/>
      <c r="S46" s="31"/>
      <c r="T46" s="31"/>
      <c r="U46" s="31"/>
      <c r="V46" s="31"/>
    </row>
    <row r="47" spans="1:22" ht="12.75">
      <c r="A47" s="10"/>
      <c r="B47" s="426" t="s">
        <v>48</v>
      </c>
      <c r="C47" s="422"/>
      <c r="D47" s="187"/>
      <c r="E47" s="171"/>
      <c r="F47" s="162"/>
      <c r="G47" s="168"/>
      <c r="H47" s="7"/>
      <c r="I47" s="31"/>
      <c r="J47" s="31"/>
      <c r="K47" s="31"/>
      <c r="L47" s="31"/>
      <c r="M47" s="31"/>
      <c r="N47" s="31"/>
      <c r="O47" s="31"/>
      <c r="P47" s="31"/>
      <c r="Q47" s="31"/>
      <c r="R47" s="31"/>
      <c r="S47" s="31"/>
      <c r="T47" s="31"/>
      <c r="U47" s="31"/>
      <c r="V47" s="31"/>
    </row>
    <row r="48" spans="1:22" ht="12.75">
      <c r="A48" s="10"/>
      <c r="B48" s="426" t="s">
        <v>49</v>
      </c>
      <c r="C48" s="422"/>
      <c r="D48" s="187"/>
      <c r="E48" s="171"/>
      <c r="F48" s="162"/>
      <c r="G48" s="168"/>
      <c r="H48" s="7"/>
      <c r="I48" s="31"/>
      <c r="J48" s="31"/>
      <c r="K48" s="31"/>
      <c r="L48" s="31"/>
      <c r="M48" s="31"/>
      <c r="N48" s="31"/>
      <c r="O48" s="31"/>
      <c r="P48" s="31"/>
      <c r="Q48" s="31"/>
      <c r="R48" s="31"/>
      <c r="S48" s="31"/>
      <c r="T48" s="31"/>
      <c r="U48" s="31"/>
      <c r="V48" s="31"/>
    </row>
    <row r="49" spans="1:22" ht="12.75">
      <c r="A49" s="10"/>
      <c r="B49" s="426" t="s">
        <v>50</v>
      </c>
      <c r="C49" s="422"/>
      <c r="D49" s="187"/>
      <c r="E49" s="171"/>
      <c r="F49" s="162"/>
      <c r="G49" s="168"/>
      <c r="H49" s="7"/>
      <c r="I49" s="31"/>
      <c r="J49" s="31"/>
      <c r="K49" s="31"/>
      <c r="L49" s="31"/>
      <c r="M49" s="31"/>
      <c r="N49" s="31"/>
      <c r="O49" s="31"/>
      <c r="P49" s="31"/>
      <c r="Q49" s="31"/>
      <c r="R49" s="31"/>
      <c r="S49" s="31"/>
      <c r="T49" s="31"/>
      <c r="U49" s="31"/>
      <c r="V49" s="31"/>
    </row>
    <row r="50" spans="1:22" ht="26.25" customHeight="1">
      <c r="A50" s="10"/>
      <c r="B50" s="427" t="s">
        <v>51</v>
      </c>
      <c r="C50" s="420"/>
      <c r="D50" s="187"/>
      <c r="E50" s="171"/>
      <c r="F50" s="162"/>
      <c r="G50" s="168"/>
      <c r="H50" s="7"/>
      <c r="I50" s="31"/>
      <c r="J50" s="31"/>
      <c r="K50" s="31"/>
      <c r="L50" s="31"/>
      <c r="M50" s="31"/>
      <c r="N50" s="31"/>
      <c r="O50" s="31"/>
      <c r="P50" s="31"/>
      <c r="Q50" s="31"/>
      <c r="R50" s="31"/>
      <c r="S50" s="31"/>
      <c r="T50" s="31"/>
      <c r="U50" s="31"/>
      <c r="V50" s="31"/>
    </row>
    <row r="51" spans="1:22" ht="12.75">
      <c r="A51" s="10"/>
      <c r="B51" s="426" t="s">
        <v>52</v>
      </c>
      <c r="C51" s="422"/>
      <c r="D51" s="187"/>
      <c r="E51" s="171"/>
      <c r="F51" s="162"/>
      <c r="G51" s="168"/>
      <c r="H51" s="7"/>
      <c r="I51" s="31"/>
      <c r="J51" s="31"/>
      <c r="K51" s="31"/>
      <c r="L51" s="31"/>
      <c r="M51" s="31"/>
      <c r="N51" s="31"/>
      <c r="O51" s="31"/>
      <c r="P51" s="31"/>
      <c r="Q51" s="31"/>
      <c r="R51" s="31"/>
      <c r="S51" s="31"/>
      <c r="T51" s="31"/>
      <c r="U51" s="31"/>
      <c r="V51" s="31"/>
    </row>
    <row r="52" spans="1:22" ht="12.75">
      <c r="A52" s="10"/>
      <c r="B52" s="426" t="s">
        <v>53</v>
      </c>
      <c r="C52" s="422"/>
      <c r="D52" s="187"/>
      <c r="E52" s="171"/>
      <c r="F52" s="162"/>
      <c r="G52" s="168"/>
      <c r="H52" s="7"/>
      <c r="I52" s="31"/>
      <c r="J52" s="31"/>
      <c r="K52" s="31"/>
      <c r="L52" s="31"/>
      <c r="M52" s="31"/>
      <c r="N52" s="31"/>
      <c r="O52" s="31"/>
      <c r="P52" s="31"/>
      <c r="Q52" s="31"/>
      <c r="R52" s="31"/>
      <c r="S52" s="31"/>
      <c r="T52" s="31"/>
      <c r="U52" s="31"/>
      <c r="V52" s="31"/>
    </row>
    <row r="53" spans="1:22" ht="12.75">
      <c r="A53" s="10"/>
      <c r="B53" s="426" t="s">
        <v>54</v>
      </c>
      <c r="C53" s="422"/>
      <c r="D53" s="187"/>
      <c r="E53" s="171"/>
      <c r="F53" s="162"/>
      <c r="G53" s="168"/>
      <c r="H53" s="7"/>
      <c r="I53" s="31"/>
      <c r="J53" s="31"/>
      <c r="K53" s="31"/>
      <c r="L53" s="31"/>
      <c r="M53" s="31"/>
      <c r="N53" s="31"/>
      <c r="O53" s="31"/>
      <c r="P53" s="31"/>
      <c r="Q53" s="31"/>
      <c r="R53" s="31"/>
      <c r="S53" s="31"/>
      <c r="T53" s="31"/>
      <c r="U53" s="31"/>
      <c r="V53" s="31"/>
    </row>
    <row r="54" spans="1:22" ht="25.5" customHeight="1">
      <c r="A54" s="10"/>
      <c r="B54" s="427" t="s">
        <v>55</v>
      </c>
      <c r="C54" s="420"/>
      <c r="D54" s="187"/>
      <c r="E54" s="171"/>
      <c r="F54" s="162"/>
      <c r="G54" s="168"/>
      <c r="H54" s="7"/>
      <c r="I54" s="31"/>
      <c r="J54" s="31"/>
      <c r="K54" s="31"/>
      <c r="L54" s="31"/>
      <c r="M54" s="31"/>
      <c r="N54" s="31"/>
      <c r="O54" s="31"/>
      <c r="P54" s="31"/>
      <c r="Q54" s="31"/>
      <c r="R54" s="31"/>
      <c r="S54" s="31"/>
      <c r="T54" s="31"/>
      <c r="U54" s="31"/>
      <c r="V54" s="31"/>
    </row>
    <row r="55" spans="1:22" ht="12.75">
      <c r="A55" s="10"/>
      <c r="B55" s="426" t="s">
        <v>56</v>
      </c>
      <c r="C55" s="422"/>
      <c r="D55" s="187"/>
      <c r="E55" s="171"/>
      <c r="F55" s="162"/>
      <c r="G55" s="168"/>
      <c r="H55" s="7"/>
      <c r="I55" s="31"/>
      <c r="J55" s="31"/>
      <c r="K55" s="31"/>
      <c r="L55" s="31"/>
      <c r="M55" s="31"/>
      <c r="N55" s="31"/>
      <c r="O55" s="31"/>
      <c r="P55" s="31"/>
      <c r="Q55" s="31"/>
      <c r="R55" s="31"/>
      <c r="S55" s="31"/>
      <c r="T55" s="31"/>
      <c r="U55" s="31"/>
      <c r="V55" s="31"/>
    </row>
    <row r="56" spans="1:22" ht="12.75">
      <c r="A56" s="10"/>
      <c r="B56" s="426" t="s">
        <v>57</v>
      </c>
      <c r="C56" s="422"/>
      <c r="D56" s="187"/>
      <c r="E56" s="171"/>
      <c r="F56" s="162"/>
      <c r="G56" s="168"/>
      <c r="H56" s="7"/>
      <c r="I56" s="31"/>
      <c r="J56" s="31"/>
      <c r="K56" s="31"/>
      <c r="L56" s="31"/>
      <c r="M56" s="31"/>
      <c r="N56" s="31"/>
      <c r="O56" s="31"/>
      <c r="P56" s="31"/>
      <c r="Q56" s="31"/>
      <c r="R56" s="31"/>
      <c r="S56" s="31"/>
      <c r="T56" s="31"/>
      <c r="U56" s="31"/>
      <c r="V56" s="31"/>
    </row>
    <row r="57" spans="1:22" ht="12.75">
      <c r="A57" s="10"/>
      <c r="B57" s="426" t="s">
        <v>58</v>
      </c>
      <c r="C57" s="422"/>
      <c r="D57" s="187"/>
      <c r="E57" s="171"/>
      <c r="F57" s="162"/>
      <c r="G57" s="168"/>
      <c r="H57" s="7"/>
      <c r="I57" s="31"/>
      <c r="J57" s="31"/>
      <c r="K57" s="31"/>
      <c r="L57" s="31"/>
      <c r="M57" s="31"/>
      <c r="N57" s="31"/>
      <c r="O57" s="31"/>
      <c r="P57" s="31"/>
      <c r="Q57" s="31"/>
      <c r="R57" s="31"/>
      <c r="S57" s="31"/>
      <c r="T57" s="31"/>
      <c r="U57" s="31"/>
      <c r="V57" s="31"/>
    </row>
    <row r="58" spans="1:22" ht="24.75" customHeight="1">
      <c r="A58" s="10"/>
      <c r="B58" s="427" t="s">
        <v>59</v>
      </c>
      <c r="C58" s="420"/>
      <c r="D58" s="187"/>
      <c r="E58" s="171"/>
      <c r="F58" s="162"/>
      <c r="G58" s="168"/>
      <c r="H58" s="7"/>
      <c r="I58" s="31"/>
      <c r="J58" s="31"/>
      <c r="K58" s="31"/>
      <c r="L58" s="31"/>
      <c r="M58" s="31"/>
      <c r="N58" s="31"/>
      <c r="O58" s="31"/>
      <c r="P58" s="31"/>
      <c r="Q58" s="31"/>
      <c r="R58" s="31"/>
      <c r="S58" s="31"/>
      <c r="T58" s="31"/>
      <c r="U58" s="31"/>
      <c r="V58" s="31"/>
    </row>
    <row r="59" spans="1:22" ht="12.75">
      <c r="A59" s="10"/>
      <c r="B59" s="426" t="s">
        <v>60</v>
      </c>
      <c r="C59" s="422"/>
      <c r="D59" s="187"/>
      <c r="E59" s="171"/>
      <c r="F59" s="162"/>
      <c r="G59" s="168"/>
      <c r="H59" s="7"/>
      <c r="I59" s="31"/>
      <c r="J59" s="31"/>
      <c r="K59" s="31"/>
      <c r="L59" s="31"/>
      <c r="M59" s="31"/>
      <c r="N59" s="31"/>
      <c r="O59" s="31"/>
      <c r="P59" s="31"/>
      <c r="Q59" s="31"/>
      <c r="R59" s="31"/>
      <c r="S59" s="31"/>
      <c r="T59" s="31"/>
      <c r="U59" s="31"/>
      <c r="V59" s="31"/>
    </row>
    <row r="60" spans="1:22" ht="25.5" customHeight="1">
      <c r="A60" s="10"/>
      <c r="B60" s="427" t="s">
        <v>61</v>
      </c>
      <c r="C60" s="420"/>
      <c r="D60" s="187"/>
      <c r="E60" s="171"/>
      <c r="F60" s="162"/>
      <c r="G60" s="168"/>
      <c r="H60" s="7"/>
      <c r="I60" s="31"/>
      <c r="J60" s="31"/>
      <c r="K60" s="31"/>
      <c r="L60" s="31"/>
      <c r="M60" s="31"/>
      <c r="N60" s="31"/>
      <c r="O60" s="31"/>
      <c r="P60" s="31"/>
      <c r="Q60" s="31"/>
      <c r="R60" s="31"/>
      <c r="S60" s="31"/>
      <c r="T60" s="31"/>
      <c r="U60" s="31"/>
      <c r="V60" s="31"/>
    </row>
    <row r="61" spans="1:22" ht="12.75">
      <c r="A61" s="10"/>
      <c r="B61" s="426" t="s">
        <v>62</v>
      </c>
      <c r="C61" s="422"/>
      <c r="D61" s="187"/>
      <c r="E61" s="171"/>
      <c r="F61" s="162"/>
      <c r="G61" s="168"/>
      <c r="H61" s="7"/>
      <c r="I61" s="31"/>
      <c r="J61" s="31"/>
      <c r="K61" s="31"/>
      <c r="L61" s="31"/>
      <c r="M61" s="31"/>
      <c r="N61" s="31"/>
      <c r="O61" s="31"/>
      <c r="P61" s="31"/>
      <c r="Q61" s="31"/>
      <c r="R61" s="31"/>
      <c r="S61" s="31"/>
      <c r="T61" s="31"/>
      <c r="U61" s="31"/>
      <c r="V61" s="31"/>
    </row>
    <row r="62" spans="1:22" ht="12.75">
      <c r="A62" s="10"/>
      <c r="B62" s="426" t="s">
        <v>63</v>
      </c>
      <c r="C62" s="422"/>
      <c r="D62" s="187"/>
      <c r="E62" s="171"/>
      <c r="F62" s="162"/>
      <c r="G62" s="168"/>
      <c r="H62" s="7"/>
      <c r="I62" s="31"/>
      <c r="J62" s="31"/>
      <c r="K62" s="31"/>
      <c r="L62" s="31"/>
      <c r="M62" s="31"/>
      <c r="N62" s="31"/>
      <c r="O62" s="31"/>
      <c r="P62" s="31"/>
      <c r="Q62" s="31"/>
      <c r="R62" s="31"/>
      <c r="S62" s="31"/>
      <c r="T62" s="31"/>
      <c r="U62" s="31"/>
      <c r="V62" s="31"/>
    </row>
    <row r="63" spans="1:22" ht="12.75">
      <c r="A63" s="10"/>
      <c r="B63" s="426" t="s">
        <v>64</v>
      </c>
      <c r="C63" s="422"/>
      <c r="D63" s="187"/>
      <c r="E63" s="171"/>
      <c r="F63" s="162"/>
      <c r="G63" s="168"/>
      <c r="H63" s="7"/>
      <c r="I63" s="31"/>
      <c r="J63" s="31"/>
      <c r="K63" s="31"/>
      <c r="L63" s="31"/>
      <c r="M63" s="31"/>
      <c r="N63" s="31"/>
      <c r="O63" s="31"/>
      <c r="P63" s="31"/>
      <c r="Q63" s="31"/>
      <c r="R63" s="31"/>
      <c r="S63" s="31"/>
      <c r="T63" s="31"/>
      <c r="U63" s="31"/>
      <c r="V63" s="31"/>
    </row>
    <row r="64" spans="1:22" ht="24.75" customHeight="1">
      <c r="A64" s="193"/>
      <c r="B64" s="427" t="s">
        <v>65</v>
      </c>
      <c r="C64" s="420"/>
      <c r="D64" s="187"/>
      <c r="E64" s="188"/>
      <c r="F64" s="31"/>
      <c r="G64" s="103">
        <f>C64*E64</f>
        <v>0</v>
      </c>
      <c r="H64" s="7"/>
      <c r="I64" s="31"/>
      <c r="J64" s="31"/>
      <c r="K64" s="31"/>
      <c r="L64" s="31"/>
      <c r="M64" s="31"/>
      <c r="N64" s="31"/>
      <c r="O64" s="31"/>
      <c r="P64" s="31"/>
      <c r="Q64" s="31"/>
      <c r="R64" s="31"/>
      <c r="S64" s="31"/>
      <c r="T64" s="31"/>
      <c r="U64" s="31"/>
      <c r="V64" s="31"/>
    </row>
    <row r="65" spans="1:22" ht="12.75">
      <c r="A65" s="193"/>
      <c r="B65" s="426" t="s">
        <v>35</v>
      </c>
      <c r="C65" s="422"/>
      <c r="D65" s="187"/>
      <c r="E65" s="188"/>
      <c r="F65" s="31"/>
      <c r="G65" s="103"/>
      <c r="H65" s="7"/>
      <c r="I65" s="31"/>
      <c r="J65" s="31"/>
      <c r="K65" s="31"/>
      <c r="L65" s="31"/>
      <c r="M65" s="31"/>
      <c r="N65" s="31"/>
      <c r="O65" s="31"/>
      <c r="P65" s="31"/>
      <c r="Q65" s="31"/>
      <c r="R65" s="31"/>
      <c r="S65" s="31"/>
      <c r="T65" s="31"/>
      <c r="U65" s="31"/>
      <c r="V65" s="31"/>
    </row>
    <row r="66" spans="1:22" ht="12.75">
      <c r="A66" s="193"/>
      <c r="B66" s="426" t="s">
        <v>67</v>
      </c>
      <c r="C66" s="422"/>
      <c r="D66" s="187"/>
      <c r="E66" s="188"/>
      <c r="F66" s="31"/>
      <c r="G66" s="103"/>
      <c r="H66" s="7"/>
      <c r="I66" s="31"/>
      <c r="J66" s="31"/>
      <c r="K66" s="31"/>
      <c r="L66" s="31"/>
      <c r="M66" s="31"/>
      <c r="N66" s="31"/>
      <c r="O66" s="31"/>
      <c r="P66" s="31"/>
      <c r="Q66" s="31"/>
      <c r="R66" s="31"/>
      <c r="S66" s="31"/>
      <c r="T66" s="31"/>
      <c r="U66" s="31"/>
      <c r="V66" s="31"/>
    </row>
    <row r="67" spans="1:22" ht="12.75">
      <c r="A67" s="193"/>
      <c r="B67" s="426" t="s">
        <v>36</v>
      </c>
      <c r="C67" s="422"/>
      <c r="D67" s="187"/>
      <c r="E67" s="188"/>
      <c r="F67" s="31"/>
      <c r="G67" s="103"/>
      <c r="H67" s="7"/>
      <c r="I67" s="31"/>
      <c r="J67" s="31"/>
      <c r="K67" s="31"/>
      <c r="L67" s="31"/>
      <c r="M67" s="31"/>
      <c r="N67" s="31"/>
      <c r="O67" s="31"/>
      <c r="P67" s="31"/>
      <c r="Q67" s="31"/>
      <c r="R67" s="31"/>
      <c r="S67" s="31"/>
      <c r="T67" s="31"/>
      <c r="U67" s="31"/>
      <c r="V67" s="31"/>
    </row>
    <row r="68" spans="1:22" ht="12.75">
      <c r="A68" s="193"/>
      <c r="B68" s="426" t="s">
        <v>66</v>
      </c>
      <c r="C68" s="422"/>
      <c r="D68" s="187"/>
      <c r="E68" s="188"/>
      <c r="F68" s="31"/>
      <c r="G68" s="103"/>
      <c r="H68" s="7"/>
      <c r="I68" s="31"/>
      <c r="J68" s="31"/>
      <c r="K68" s="31"/>
      <c r="L68" s="31"/>
      <c r="M68" s="31"/>
      <c r="N68" s="31"/>
      <c r="O68" s="31"/>
      <c r="P68" s="31"/>
      <c r="Q68" s="31"/>
      <c r="R68" s="31"/>
      <c r="S68" s="31"/>
      <c r="T68" s="31"/>
      <c r="U68" s="31"/>
      <c r="V68" s="31"/>
    </row>
    <row r="69" spans="1:22" ht="24.75" customHeight="1">
      <c r="A69" s="193"/>
      <c r="B69" s="427" t="s">
        <v>38</v>
      </c>
      <c r="C69" s="420"/>
      <c r="D69" s="187"/>
      <c r="E69" s="188"/>
      <c r="F69" s="31"/>
      <c r="G69" s="103"/>
      <c r="H69" s="7"/>
      <c r="I69" s="31"/>
      <c r="J69" s="31"/>
      <c r="K69" s="31"/>
      <c r="L69" s="31"/>
      <c r="M69" s="31"/>
      <c r="N69" s="31"/>
      <c r="O69" s="31"/>
      <c r="P69" s="31"/>
      <c r="Q69" s="31"/>
      <c r="R69" s="31"/>
      <c r="S69" s="31"/>
      <c r="T69" s="31"/>
      <c r="U69" s="31"/>
      <c r="V69" s="31"/>
    </row>
    <row r="70" spans="1:22" ht="25.5" customHeight="1">
      <c r="A70" s="193"/>
      <c r="B70" s="427" t="s">
        <v>39</v>
      </c>
      <c r="C70" s="420"/>
      <c r="D70" s="187"/>
      <c r="E70" s="188"/>
      <c r="F70" s="31"/>
      <c r="G70" s="103"/>
      <c r="H70" s="7"/>
      <c r="I70" s="31"/>
      <c r="J70" s="31"/>
      <c r="K70" s="31"/>
      <c r="L70" s="31"/>
      <c r="M70" s="31"/>
      <c r="N70" s="31"/>
      <c r="O70" s="31"/>
      <c r="P70" s="31"/>
      <c r="Q70" s="31"/>
      <c r="R70" s="31"/>
      <c r="S70" s="31"/>
      <c r="T70" s="31"/>
      <c r="U70" s="31"/>
      <c r="V70" s="31"/>
    </row>
    <row r="71" spans="1:22" ht="26.25" customHeight="1">
      <c r="A71" s="193"/>
      <c r="B71" s="427" t="s">
        <v>40</v>
      </c>
      <c r="C71" s="420"/>
      <c r="D71" s="187"/>
      <c r="E71" s="188"/>
      <c r="F71" s="31"/>
      <c r="G71" s="103"/>
      <c r="H71" s="7"/>
      <c r="I71" s="31"/>
      <c r="J71" s="31"/>
      <c r="K71" s="31"/>
      <c r="L71" s="31"/>
      <c r="M71" s="31"/>
      <c r="N71" s="31"/>
      <c r="O71" s="31"/>
      <c r="P71" s="31"/>
      <c r="Q71" s="31"/>
      <c r="R71" s="31"/>
      <c r="S71" s="31"/>
      <c r="T71" s="31"/>
      <c r="U71" s="31"/>
      <c r="V71" s="31"/>
    </row>
    <row r="72" spans="1:22" ht="24.75" customHeight="1">
      <c r="A72" s="193"/>
      <c r="B72" s="427" t="s">
        <v>41</v>
      </c>
      <c r="C72" s="420"/>
      <c r="D72" s="187"/>
      <c r="E72" s="188"/>
      <c r="F72" s="31"/>
      <c r="G72" s="103"/>
      <c r="H72" s="7"/>
      <c r="I72" s="31"/>
      <c r="J72" s="31"/>
      <c r="K72" s="31"/>
      <c r="L72" s="31"/>
      <c r="M72" s="31"/>
      <c r="N72" s="31"/>
      <c r="O72" s="31"/>
      <c r="P72" s="31"/>
      <c r="Q72" s="31"/>
      <c r="R72" s="31"/>
      <c r="S72" s="31"/>
      <c r="T72" s="31"/>
      <c r="U72" s="31"/>
      <c r="V72" s="31"/>
    </row>
    <row r="73" spans="1:22" ht="12.75">
      <c r="A73" s="193"/>
      <c r="B73" s="426" t="s">
        <v>42</v>
      </c>
      <c r="C73" s="422"/>
      <c r="D73" s="187"/>
      <c r="E73" s="188"/>
      <c r="F73" s="31"/>
      <c r="G73" s="103"/>
      <c r="H73" s="7"/>
      <c r="I73" s="31"/>
      <c r="J73" s="31"/>
      <c r="K73" s="31"/>
      <c r="L73" s="31"/>
      <c r="M73" s="31"/>
      <c r="N73" s="31"/>
      <c r="O73" s="31"/>
      <c r="P73" s="31"/>
      <c r="Q73" s="31"/>
      <c r="R73" s="31"/>
      <c r="S73" s="31"/>
      <c r="T73" s="31"/>
      <c r="U73" s="31"/>
      <c r="V73" s="31"/>
    </row>
    <row r="74" spans="1:22" ht="12.75">
      <c r="A74" s="10"/>
      <c r="B74" s="158"/>
      <c r="C74" s="158"/>
      <c r="D74" s="7"/>
      <c r="E74" s="7"/>
      <c r="F74" s="31"/>
      <c r="G74" s="103"/>
      <c r="H74" s="7"/>
      <c r="I74" s="31"/>
      <c r="J74" s="31"/>
      <c r="K74" s="31"/>
      <c r="L74" s="31"/>
      <c r="M74" s="31"/>
      <c r="N74" s="31"/>
      <c r="O74" s="31"/>
      <c r="P74" s="31"/>
      <c r="Q74" s="31"/>
      <c r="R74" s="31"/>
      <c r="S74" s="31"/>
      <c r="T74" s="31"/>
      <c r="U74" s="31"/>
      <c r="V74" s="31"/>
    </row>
    <row r="75" spans="1:5" ht="12.75">
      <c r="A75" s="149"/>
      <c r="B75" s="158"/>
      <c r="C75" s="158"/>
      <c r="D75" s="7"/>
      <c r="E75" s="7"/>
    </row>
    <row r="76" spans="2:5" ht="12.75">
      <c r="B76" s="7"/>
      <c r="C76" s="7"/>
      <c r="D76" s="7"/>
      <c r="E76" s="7"/>
    </row>
    <row r="77" spans="2:5" ht="12.75">
      <c r="B77" s="7"/>
      <c r="C77" s="7"/>
      <c r="D77" s="7"/>
      <c r="E77" s="7"/>
    </row>
    <row r="78" spans="2:5" ht="12.75">
      <c r="B78" s="7"/>
      <c r="C78" s="7"/>
      <c r="D78" s="7"/>
      <c r="E78" s="7"/>
    </row>
    <row r="79" spans="2:5" ht="12.75">
      <c r="B79" s="7"/>
      <c r="C79" s="7"/>
      <c r="D79" s="7"/>
      <c r="E79" s="7"/>
    </row>
    <row r="80" spans="2:5" ht="12.75">
      <c r="B80" s="7"/>
      <c r="C80" s="7"/>
      <c r="D80" s="7"/>
      <c r="E80" s="7"/>
    </row>
    <row r="81" spans="2:5" ht="12.75">
      <c r="B81" s="7"/>
      <c r="C81" s="7"/>
      <c r="D81" s="7"/>
      <c r="E81" s="7"/>
    </row>
    <row r="82" spans="2:5" ht="12.75">
      <c r="B82" s="7"/>
      <c r="C82" s="7"/>
      <c r="D82" s="7"/>
      <c r="E82" s="7"/>
    </row>
    <row r="83" spans="2:5" ht="12.75">
      <c r="B83" s="7"/>
      <c r="C83" s="7"/>
      <c r="D83" s="7"/>
      <c r="E83" s="7"/>
    </row>
    <row r="84" spans="2:5" ht="12.75">
      <c r="B84" s="7"/>
      <c r="C84" s="7"/>
      <c r="D84" s="7"/>
      <c r="E84" s="7"/>
    </row>
    <row r="85" spans="2:5" ht="12.75">
      <c r="B85" s="7"/>
      <c r="C85" s="7"/>
      <c r="D85" s="7"/>
      <c r="E85" s="7"/>
    </row>
    <row r="86" spans="2:5" ht="12.75">
      <c r="B86" s="7"/>
      <c r="C86" s="7"/>
      <c r="D86" s="7"/>
      <c r="E86" s="7"/>
    </row>
    <row r="87" spans="2:5" ht="12.75">
      <c r="B87" s="7"/>
      <c r="C87" s="7"/>
      <c r="D87" s="7"/>
      <c r="E87" s="7"/>
    </row>
    <row r="88" spans="2:5" ht="12.75">
      <c r="B88" s="7"/>
      <c r="C88" s="7"/>
      <c r="D88" s="7"/>
      <c r="E88" s="7"/>
    </row>
    <row r="89" spans="2:5" ht="12.75">
      <c r="B89" s="7"/>
      <c r="C89" s="7"/>
      <c r="D89" s="7"/>
      <c r="E89" s="7"/>
    </row>
    <row r="90" spans="2:5" ht="12.75">
      <c r="B90" s="7"/>
      <c r="C90" s="7"/>
      <c r="D90" s="7"/>
      <c r="E90" s="7"/>
    </row>
    <row r="91" spans="2:5" ht="12.75">
      <c r="B91" s="7"/>
      <c r="C91" s="7"/>
      <c r="D91" s="7"/>
      <c r="E91" s="7"/>
    </row>
    <row r="92" spans="2:5" ht="12.75">
      <c r="B92" s="7"/>
      <c r="C92" s="7"/>
      <c r="D92" s="7"/>
      <c r="E92" s="7"/>
    </row>
    <row r="93" spans="3:5" ht="12.75">
      <c r="C93" s="8"/>
      <c r="E93" s="8"/>
    </row>
    <row r="94" spans="3:5" ht="12.75">
      <c r="C94" s="8"/>
      <c r="E94" s="8"/>
    </row>
    <row r="95" spans="3:5" ht="12.75">
      <c r="C95" s="8"/>
      <c r="E95" s="8"/>
    </row>
    <row r="96" spans="3:5" ht="12.75">
      <c r="C96" s="8"/>
      <c r="E96" s="8"/>
    </row>
    <row r="97" spans="3:5" ht="12.75">
      <c r="C97" s="8"/>
      <c r="E97" s="8"/>
    </row>
    <row r="98" spans="3:5" ht="12.75">
      <c r="C98" s="8"/>
      <c r="E98" s="8"/>
    </row>
    <row r="99" spans="3:5" ht="12.75">
      <c r="C99" s="8"/>
      <c r="E99" s="8"/>
    </row>
    <row r="100" spans="3:5" ht="12.75">
      <c r="C100" s="8"/>
      <c r="E100" s="8"/>
    </row>
    <row r="101" spans="3:5" ht="12.75">
      <c r="C101" s="8"/>
      <c r="E101" s="8"/>
    </row>
    <row r="102" spans="3:5" ht="12.75">
      <c r="C102" s="8"/>
      <c r="E102" s="8"/>
    </row>
    <row r="103" spans="3:5" ht="12.75">
      <c r="C103" s="8"/>
      <c r="E103" s="8"/>
    </row>
    <row r="104" spans="3:5" ht="12.75">
      <c r="C104" s="8"/>
      <c r="E104" s="8"/>
    </row>
    <row r="105" spans="3:5" ht="12.75">
      <c r="C105" s="8"/>
      <c r="E105" s="8"/>
    </row>
    <row r="106" spans="3:5" ht="12.75">
      <c r="C106" s="8"/>
      <c r="E106" s="8"/>
    </row>
    <row r="107" spans="3:5" ht="12.75">
      <c r="C107" s="8"/>
      <c r="E107" s="8"/>
    </row>
    <row r="108" spans="3:5" ht="12.75">
      <c r="C108" s="8"/>
      <c r="E108" s="8"/>
    </row>
    <row r="109" spans="3:5" ht="12.75">
      <c r="C109" s="8"/>
      <c r="E109" s="8"/>
    </row>
    <row r="110" spans="3:5" ht="12.75">
      <c r="C110" s="8"/>
      <c r="E110" s="8"/>
    </row>
    <row r="111" spans="3:5" ht="12.75">
      <c r="C111" s="8"/>
      <c r="E111" s="8"/>
    </row>
    <row r="112" spans="3:5" ht="12.75">
      <c r="C112" s="8"/>
      <c r="E112" s="8"/>
    </row>
    <row r="113" spans="3:5" ht="12.75">
      <c r="C113" s="8"/>
      <c r="E113" s="8"/>
    </row>
    <row r="114" spans="3:5" ht="12.75">
      <c r="C114" s="8"/>
      <c r="E114" s="8"/>
    </row>
    <row r="115" spans="3:5" ht="12.75">
      <c r="C115" s="8"/>
      <c r="E115" s="8"/>
    </row>
    <row r="116" spans="3:5" ht="12.75">
      <c r="C116" s="8"/>
      <c r="E116" s="8"/>
    </row>
    <row r="117" spans="3:5" ht="12.75">
      <c r="C117" s="8"/>
      <c r="E117" s="8"/>
    </row>
    <row r="118" spans="3:5" ht="12.75">
      <c r="C118" s="8"/>
      <c r="E118" s="8"/>
    </row>
    <row r="119" spans="3:5" ht="12.75">
      <c r="C119" s="8"/>
      <c r="E119" s="8"/>
    </row>
    <row r="120" spans="3:5" ht="12.75">
      <c r="C120" s="8"/>
      <c r="E120" s="8"/>
    </row>
    <row r="121" spans="3:5" ht="12.75">
      <c r="C121" s="8"/>
      <c r="E121" s="8"/>
    </row>
    <row r="122" spans="3:5" ht="12.75">
      <c r="C122" s="8"/>
      <c r="E122" s="8"/>
    </row>
    <row r="123" spans="3:5" ht="12.75">
      <c r="C123" s="8"/>
      <c r="E123" s="8"/>
    </row>
    <row r="124" spans="3:5" ht="12.75">
      <c r="C124" s="8"/>
      <c r="E124" s="8"/>
    </row>
    <row r="125" spans="3:5" ht="12.75">
      <c r="C125" s="8"/>
      <c r="E125" s="8"/>
    </row>
    <row r="126" spans="3:5" ht="12.75">
      <c r="C126" s="8"/>
      <c r="E126" s="8"/>
    </row>
    <row r="127" spans="3:5" ht="12.75">
      <c r="C127" s="8"/>
      <c r="E127" s="8"/>
    </row>
    <row r="128" spans="3:5" ht="12.75">
      <c r="C128" s="8"/>
      <c r="E128" s="8"/>
    </row>
    <row r="129" spans="3:5" ht="12.75">
      <c r="C129" s="8"/>
      <c r="E129" s="8"/>
    </row>
    <row r="130" spans="3:5" ht="12.75">
      <c r="C130" s="8"/>
      <c r="E130" s="8"/>
    </row>
    <row r="131" spans="3:5" ht="12.75">
      <c r="C131" s="8"/>
      <c r="E131" s="8"/>
    </row>
    <row r="132" spans="3:5" ht="12.75">
      <c r="C132" s="8"/>
      <c r="E132" s="8"/>
    </row>
    <row r="133" spans="3:5" ht="12.75">
      <c r="C133" s="8"/>
      <c r="E133" s="8"/>
    </row>
    <row r="134" spans="3:5" ht="12.75">
      <c r="C134" s="8"/>
      <c r="E134" s="8"/>
    </row>
    <row r="135" spans="3:5" ht="12.75">
      <c r="C135" s="8"/>
      <c r="E135" s="8"/>
    </row>
    <row r="136" spans="3:5" ht="12.75">
      <c r="C136" s="8"/>
      <c r="E136" s="8"/>
    </row>
    <row r="137" spans="3:5" ht="12.75">
      <c r="C137" s="8"/>
      <c r="E137" s="8"/>
    </row>
    <row r="138" spans="3:5" ht="12.75">
      <c r="C138" s="8"/>
      <c r="E138" s="8"/>
    </row>
    <row r="139" spans="3:5" ht="12.75">
      <c r="C139" s="8"/>
      <c r="E139" s="8"/>
    </row>
    <row r="140" spans="3:5" ht="12.75">
      <c r="C140" s="8"/>
      <c r="E140" s="8"/>
    </row>
    <row r="141" spans="3:5" ht="12.75">
      <c r="C141" s="8"/>
      <c r="E141" s="8"/>
    </row>
    <row r="142" spans="3:5" ht="12.75">
      <c r="C142" s="8"/>
      <c r="E142" s="8"/>
    </row>
    <row r="143" spans="3:5" ht="12.75">
      <c r="C143" s="8"/>
      <c r="E143" s="8"/>
    </row>
    <row r="144" spans="3:5" ht="12.75">
      <c r="C144" s="8"/>
      <c r="E144" s="8"/>
    </row>
    <row r="145" spans="3:5" ht="12.75">
      <c r="C145" s="8"/>
      <c r="E145" s="8"/>
    </row>
    <row r="146" spans="3:5" ht="12.75">
      <c r="C146" s="8"/>
      <c r="E146" s="8"/>
    </row>
    <row r="147" spans="3:5" ht="12.75">
      <c r="C147" s="8"/>
      <c r="E147" s="8"/>
    </row>
    <row r="148" spans="3:5" ht="12.75">
      <c r="C148" s="8"/>
      <c r="E148" s="8"/>
    </row>
    <row r="149" spans="3:5" ht="12.75">
      <c r="C149" s="8"/>
      <c r="E149" s="8"/>
    </row>
    <row r="150" spans="3:5" ht="12.75">
      <c r="C150" s="8"/>
      <c r="E150" s="8"/>
    </row>
    <row r="151" spans="3:5" ht="12.75">
      <c r="C151" s="8"/>
      <c r="E151" s="8"/>
    </row>
    <row r="152" spans="3:5" ht="12.75">
      <c r="C152" s="8"/>
      <c r="E152" s="8"/>
    </row>
    <row r="153" spans="3:5" ht="12.75">
      <c r="C153" s="8"/>
      <c r="E153" s="8"/>
    </row>
    <row r="154" spans="3:5" ht="12.75">
      <c r="C154" s="8"/>
      <c r="E154" s="8"/>
    </row>
    <row r="155" spans="3:5" ht="12.75">
      <c r="C155" s="8"/>
      <c r="E155" s="8"/>
    </row>
    <row r="156" spans="3:5" ht="12.75">
      <c r="C156" s="8"/>
      <c r="E156" s="8"/>
    </row>
    <row r="157" spans="3:5" ht="12.75">
      <c r="C157" s="8"/>
      <c r="E157" s="8"/>
    </row>
    <row r="158" spans="3:5" ht="12.75">
      <c r="C158" s="8"/>
      <c r="E158" s="8"/>
    </row>
    <row r="159" spans="3:5" ht="12.75">
      <c r="C159" s="8"/>
      <c r="E159" s="8"/>
    </row>
    <row r="160" spans="3:5" ht="12.75">
      <c r="C160" s="8"/>
      <c r="E160" s="8"/>
    </row>
    <row r="161" spans="3:5" ht="12.75">
      <c r="C161" s="8"/>
      <c r="E161" s="8"/>
    </row>
    <row r="162" spans="3:5" ht="12.75">
      <c r="C162" s="8"/>
      <c r="E162" s="8"/>
    </row>
    <row r="163" spans="3:5" ht="13.5" customHeight="1">
      <c r="C163" s="8"/>
      <c r="E163" s="8"/>
    </row>
    <row r="164" spans="3:5" ht="12.75">
      <c r="C164" s="8"/>
      <c r="E164" s="8"/>
    </row>
    <row r="165" spans="3:5" ht="12.75">
      <c r="C165" s="8"/>
      <c r="E165" s="8"/>
    </row>
    <row r="166" spans="3:5" ht="12.75">
      <c r="C166" s="8"/>
      <c r="E166" s="8"/>
    </row>
    <row r="167" spans="3:5" ht="12.75">
      <c r="C167" s="8"/>
      <c r="E167" s="8"/>
    </row>
    <row r="168" spans="3:5" ht="12.75">
      <c r="C168" s="8"/>
      <c r="E168" s="8"/>
    </row>
    <row r="169" spans="3:5" ht="12.75">
      <c r="C169" s="8"/>
      <c r="E169" s="8"/>
    </row>
    <row r="170" spans="3:5" ht="12.75">
      <c r="C170" s="8"/>
      <c r="E170" s="8"/>
    </row>
    <row r="171" spans="3:5" ht="12.75">
      <c r="C171" s="8"/>
      <c r="E171" s="8"/>
    </row>
    <row r="172" spans="3:5" ht="12.75">
      <c r="C172" s="8"/>
      <c r="E172" s="8"/>
    </row>
    <row r="173" spans="3:5" ht="12.75">
      <c r="C173" s="8"/>
      <c r="E173" s="8"/>
    </row>
    <row r="174" spans="3:5" ht="12.75">
      <c r="C174" s="8"/>
      <c r="E174" s="8"/>
    </row>
    <row r="175" spans="3:5" ht="12.75">
      <c r="C175" s="8"/>
      <c r="E175" s="8"/>
    </row>
    <row r="176" spans="3:5" ht="12.75">
      <c r="C176" s="8"/>
      <c r="E176" s="8"/>
    </row>
    <row r="177" spans="3:5" ht="12.75">
      <c r="C177" s="8"/>
      <c r="E177" s="8"/>
    </row>
    <row r="178" spans="3:5" ht="12.75">
      <c r="C178" s="8"/>
      <c r="E178" s="8"/>
    </row>
    <row r="179" spans="3:5" ht="12.75">
      <c r="C179" s="8"/>
      <c r="E179" s="8"/>
    </row>
    <row r="180" spans="3:5" ht="12.75">
      <c r="C180" s="8"/>
      <c r="E180" s="8"/>
    </row>
    <row r="181" spans="3:5" ht="12.75">
      <c r="C181" s="8"/>
      <c r="E181" s="8"/>
    </row>
    <row r="182" spans="3:5" ht="12.75">
      <c r="C182" s="8"/>
      <c r="E182" s="8"/>
    </row>
    <row r="183" spans="3:5" ht="12.75">
      <c r="C183" s="8"/>
      <c r="E183" s="8"/>
    </row>
    <row r="184" spans="3:5" ht="12.75">
      <c r="C184" s="8"/>
      <c r="E184" s="8"/>
    </row>
    <row r="185" spans="3:5" ht="12.75">
      <c r="C185" s="8"/>
      <c r="E185" s="8"/>
    </row>
    <row r="186" spans="3:5" ht="12.75">
      <c r="C186" s="8"/>
      <c r="E186" s="8"/>
    </row>
    <row r="187" spans="3:5" ht="12.75">
      <c r="C187" s="8"/>
      <c r="E187" s="8"/>
    </row>
    <row r="188" spans="3:5" ht="12.75">
      <c r="C188" s="8"/>
      <c r="E188" s="8"/>
    </row>
    <row r="189" spans="3:5" ht="12.75">
      <c r="C189" s="8"/>
      <c r="E189" s="8"/>
    </row>
    <row r="190" spans="3:5" ht="12.75">
      <c r="C190" s="8"/>
      <c r="E190" s="8"/>
    </row>
    <row r="191" spans="3:5" ht="12.75">
      <c r="C191" s="8"/>
      <c r="E191" s="8"/>
    </row>
    <row r="192" spans="3:5" ht="12.75">
      <c r="C192" s="8"/>
      <c r="E192" s="8"/>
    </row>
    <row r="193" spans="3:5" ht="12.75">
      <c r="C193" s="8"/>
      <c r="E193" s="8"/>
    </row>
    <row r="194" spans="3:5" ht="12.75">
      <c r="C194" s="8"/>
      <c r="E194" s="8"/>
    </row>
    <row r="195" spans="3:5" ht="12.75">
      <c r="C195" s="8"/>
      <c r="E195" s="8"/>
    </row>
    <row r="196" spans="3:5" ht="12.75">
      <c r="C196" s="8"/>
      <c r="E196" s="8"/>
    </row>
    <row r="197" spans="3:5" ht="12.75">
      <c r="C197" s="8"/>
      <c r="E197" s="8"/>
    </row>
    <row r="198" spans="3:5" ht="12.75">
      <c r="C198" s="8"/>
      <c r="E198" s="8"/>
    </row>
    <row r="199" spans="1:7" ht="12.75">
      <c r="A199" s="7"/>
      <c r="B199" s="7"/>
      <c r="C199" s="7"/>
      <c r="D199" s="7"/>
      <c r="E199" s="7"/>
      <c r="F199" s="7"/>
      <c r="G199" s="7"/>
    </row>
    <row r="200" spans="1:7" ht="12.75">
      <c r="A200" s="7"/>
      <c r="B200" s="7"/>
      <c r="C200" s="7"/>
      <c r="D200" s="7"/>
      <c r="E200" s="7"/>
      <c r="F200" s="7"/>
      <c r="G200" s="7"/>
    </row>
    <row r="201" spans="1:7" ht="12.75">
      <c r="A201" s="7"/>
      <c r="B201" s="7"/>
      <c r="C201" s="7"/>
      <c r="D201" s="7"/>
      <c r="E201" s="7"/>
      <c r="F201" s="7"/>
      <c r="G201" s="7"/>
    </row>
    <row r="202" spans="1:7" ht="12.75">
      <c r="A202" s="7"/>
      <c r="B202" s="7"/>
      <c r="C202" s="7"/>
      <c r="D202" s="7"/>
      <c r="E202" s="7"/>
      <c r="F202" s="7"/>
      <c r="G202" s="7"/>
    </row>
    <row r="203" spans="1:7" ht="12.75">
      <c r="A203" s="7"/>
      <c r="B203" s="7"/>
      <c r="C203" s="7"/>
      <c r="D203" s="7"/>
      <c r="E203" s="7"/>
      <c r="F203" s="7"/>
      <c r="G203" s="7"/>
    </row>
    <row r="204" spans="1:7" ht="12.75">
      <c r="A204" s="7"/>
      <c r="B204" s="7"/>
      <c r="C204" s="7"/>
      <c r="D204" s="7"/>
      <c r="E204" s="7"/>
      <c r="F204" s="7"/>
      <c r="G204" s="7"/>
    </row>
    <row r="205" spans="1:7" ht="12.75">
      <c r="A205" s="7"/>
      <c r="B205" s="7"/>
      <c r="C205" s="7"/>
      <c r="D205" s="7"/>
      <c r="E205" s="7"/>
      <c r="F205" s="7"/>
      <c r="G205" s="7"/>
    </row>
    <row r="206" spans="1:7" ht="12.75">
      <c r="A206" s="7"/>
      <c r="B206" s="7"/>
      <c r="C206" s="7"/>
      <c r="D206" s="7"/>
      <c r="E206" s="7"/>
      <c r="F206" s="7"/>
      <c r="G206" s="7"/>
    </row>
    <row r="207" spans="1:7" ht="12.75">
      <c r="A207" s="7"/>
      <c r="B207" s="7"/>
      <c r="C207" s="7"/>
      <c r="D207" s="7"/>
      <c r="E207" s="7"/>
      <c r="F207" s="7"/>
      <c r="G207" s="7"/>
    </row>
    <row r="208" spans="1:7" ht="12.75">
      <c r="A208" s="7"/>
      <c r="B208" s="7"/>
      <c r="C208" s="7"/>
      <c r="D208" s="7"/>
      <c r="E208" s="7"/>
      <c r="F208" s="7"/>
      <c r="G208" s="7"/>
    </row>
    <row r="209" spans="1:7" ht="12.75">
      <c r="A209" s="7"/>
      <c r="B209" s="7"/>
      <c r="C209" s="7"/>
      <c r="D209" s="7"/>
      <c r="E209" s="7"/>
      <c r="F209" s="7"/>
      <c r="G209" s="7"/>
    </row>
    <row r="210" spans="1:7" ht="12.75">
      <c r="A210" s="7"/>
      <c r="B210" s="7"/>
      <c r="C210" s="7"/>
      <c r="D210" s="7"/>
      <c r="E210" s="7"/>
      <c r="F210" s="7"/>
      <c r="G210" s="7"/>
    </row>
    <row r="211" spans="1:7" ht="12.75">
      <c r="A211" s="7"/>
      <c r="B211" s="7"/>
      <c r="C211" s="7"/>
      <c r="D211" s="7"/>
      <c r="E211" s="7"/>
      <c r="F211" s="7"/>
      <c r="G211" s="7"/>
    </row>
    <row r="212" spans="1:7" ht="12.75">
      <c r="A212" s="7"/>
      <c r="B212" s="7"/>
      <c r="C212" s="7"/>
      <c r="D212" s="7"/>
      <c r="E212" s="7"/>
      <c r="F212" s="7"/>
      <c r="G212" s="7"/>
    </row>
    <row r="213" spans="1:7" ht="12.75">
      <c r="A213" s="7"/>
      <c r="B213" s="7"/>
      <c r="C213" s="7"/>
      <c r="D213" s="7"/>
      <c r="E213" s="7"/>
      <c r="F213" s="7"/>
      <c r="G213" s="7"/>
    </row>
    <row r="214" spans="1:7" ht="12.75">
      <c r="A214" s="7"/>
      <c r="B214" s="7"/>
      <c r="C214" s="7"/>
      <c r="D214" s="7"/>
      <c r="E214" s="7"/>
      <c r="F214" s="7"/>
      <c r="G214" s="7"/>
    </row>
    <row r="215" spans="1:7" ht="12.75">
      <c r="A215" s="7"/>
      <c r="B215" s="7"/>
      <c r="C215" s="7"/>
      <c r="D215" s="7"/>
      <c r="E215" s="7"/>
      <c r="F215" s="7"/>
      <c r="G215" s="7"/>
    </row>
    <row r="216" spans="1:7" ht="12.75">
      <c r="A216" s="7"/>
      <c r="B216" s="7"/>
      <c r="C216" s="7"/>
      <c r="D216" s="7"/>
      <c r="E216" s="7"/>
      <c r="F216" s="7"/>
      <c r="G216" s="7"/>
    </row>
    <row r="217" spans="1:7" ht="12.75">
      <c r="A217" s="7"/>
      <c r="B217" s="7"/>
      <c r="C217" s="7"/>
      <c r="D217" s="7"/>
      <c r="E217" s="7"/>
      <c r="F217" s="7"/>
      <c r="G217" s="7"/>
    </row>
    <row r="218" spans="1:7" ht="12.75">
      <c r="A218" s="7"/>
      <c r="B218" s="7"/>
      <c r="C218" s="7"/>
      <c r="D218" s="7"/>
      <c r="E218" s="7"/>
      <c r="F218" s="7"/>
      <c r="G218" s="7"/>
    </row>
    <row r="219" spans="1:7" ht="12.75">
      <c r="A219" s="7"/>
      <c r="B219" s="7"/>
      <c r="C219" s="7"/>
      <c r="D219" s="7"/>
      <c r="E219" s="7"/>
      <c r="F219" s="7"/>
      <c r="G219" s="7"/>
    </row>
    <row r="220" spans="1:7" ht="12.75">
      <c r="A220" s="7"/>
      <c r="B220" s="7"/>
      <c r="C220" s="7"/>
      <c r="D220" s="7"/>
      <c r="E220" s="7"/>
      <c r="F220" s="7"/>
      <c r="G220" s="7"/>
    </row>
    <row r="221" spans="1:7" ht="12.75">
      <c r="A221" s="7"/>
      <c r="B221" s="7"/>
      <c r="C221" s="7"/>
      <c r="D221" s="7"/>
      <c r="E221" s="7"/>
      <c r="F221" s="7"/>
      <c r="G221" s="7"/>
    </row>
    <row r="222" spans="1:7" ht="12.75">
      <c r="A222" s="7"/>
      <c r="B222" s="7"/>
      <c r="C222" s="7"/>
      <c r="D222" s="7"/>
      <c r="E222" s="7"/>
      <c r="F222" s="7"/>
      <c r="G222" s="7"/>
    </row>
    <row r="223" spans="1:7" ht="12.75">
      <c r="A223" s="7"/>
      <c r="B223" s="7"/>
      <c r="C223" s="7"/>
      <c r="D223" s="7"/>
      <c r="E223" s="7"/>
      <c r="F223" s="7"/>
      <c r="G223" s="7"/>
    </row>
    <row r="224" spans="1:7" ht="12.75">
      <c r="A224" s="7"/>
      <c r="B224" s="7"/>
      <c r="C224" s="7"/>
      <c r="D224" s="7"/>
      <c r="E224" s="7"/>
      <c r="F224" s="7"/>
      <c r="G224" s="7"/>
    </row>
    <row r="225" spans="1:7" ht="12.75">
      <c r="A225" s="7"/>
      <c r="B225" s="7"/>
      <c r="C225" s="7"/>
      <c r="D225" s="7"/>
      <c r="E225" s="7"/>
      <c r="F225" s="7"/>
      <c r="G225" s="7"/>
    </row>
    <row r="226" spans="1:7" ht="12.75">
      <c r="A226" s="7"/>
      <c r="B226" s="7"/>
      <c r="C226" s="7"/>
      <c r="D226" s="7"/>
      <c r="E226" s="7"/>
      <c r="F226" s="7"/>
      <c r="G226" s="7"/>
    </row>
    <row r="227" spans="1:7" ht="12.75">
      <c r="A227" s="7"/>
      <c r="B227" s="7"/>
      <c r="C227" s="7"/>
      <c r="D227" s="7"/>
      <c r="E227" s="7"/>
      <c r="F227" s="7"/>
      <c r="G227" s="7"/>
    </row>
    <row r="228" spans="1:7" ht="12.75">
      <c r="A228" s="7"/>
      <c r="B228" s="7"/>
      <c r="C228" s="7"/>
      <c r="D228" s="7"/>
      <c r="E228" s="7"/>
      <c r="F228" s="7"/>
      <c r="G228" s="7"/>
    </row>
    <row r="229" spans="1:7" ht="12.75">
      <c r="A229" s="7"/>
      <c r="B229" s="7"/>
      <c r="C229" s="7"/>
      <c r="D229" s="7"/>
      <c r="E229" s="7"/>
      <c r="F229" s="7"/>
      <c r="G229" s="7"/>
    </row>
    <row r="230" spans="1:7" ht="12.75">
      <c r="A230" s="7"/>
      <c r="B230" s="7"/>
      <c r="C230" s="7"/>
      <c r="D230" s="7"/>
      <c r="E230" s="7"/>
      <c r="F230" s="7"/>
      <c r="G230" s="7"/>
    </row>
    <row r="231" spans="1:7" ht="12.75">
      <c r="A231" s="7"/>
      <c r="B231" s="7"/>
      <c r="C231" s="7"/>
      <c r="D231" s="7"/>
      <c r="E231" s="7"/>
      <c r="F231" s="7"/>
      <c r="G231" s="7"/>
    </row>
    <row r="232" spans="1:7" ht="12.75">
      <c r="A232" s="7"/>
      <c r="B232" s="7"/>
      <c r="C232" s="7"/>
      <c r="D232" s="7"/>
      <c r="E232" s="7"/>
      <c r="F232" s="7"/>
      <c r="G232" s="7"/>
    </row>
    <row r="233" spans="1:7" ht="12.75">
      <c r="A233" s="7"/>
      <c r="B233" s="7"/>
      <c r="C233" s="7"/>
      <c r="D233" s="7"/>
      <c r="E233" s="7"/>
      <c r="F233" s="7"/>
      <c r="G233" s="7"/>
    </row>
    <row r="234" spans="1:7" ht="12.75">
      <c r="A234" s="7"/>
      <c r="B234" s="7"/>
      <c r="C234" s="7"/>
      <c r="D234" s="7"/>
      <c r="E234" s="7"/>
      <c r="F234" s="7"/>
      <c r="G234" s="7"/>
    </row>
    <row r="235" spans="1:7" ht="12.75">
      <c r="A235" s="7"/>
      <c r="B235" s="7"/>
      <c r="C235" s="7"/>
      <c r="D235" s="7"/>
      <c r="E235" s="7"/>
      <c r="F235" s="7"/>
      <c r="G235" s="7"/>
    </row>
    <row r="236" spans="1:7" ht="12.75">
      <c r="A236" s="7"/>
      <c r="B236" s="7"/>
      <c r="C236" s="7"/>
      <c r="D236" s="7"/>
      <c r="E236" s="7"/>
      <c r="F236" s="7"/>
      <c r="G236" s="7"/>
    </row>
    <row r="237" spans="1:7" ht="12.75">
      <c r="A237" s="7"/>
      <c r="B237" s="7"/>
      <c r="C237" s="7"/>
      <c r="D237" s="7"/>
      <c r="E237" s="7"/>
      <c r="F237" s="7"/>
      <c r="G237" s="7"/>
    </row>
    <row r="238" spans="1:7" ht="12.75">
      <c r="A238" s="7"/>
      <c r="B238" s="7"/>
      <c r="C238" s="7"/>
      <c r="D238" s="7"/>
      <c r="E238" s="7"/>
      <c r="F238" s="7"/>
      <c r="G238" s="7"/>
    </row>
    <row r="239" spans="1:7" ht="12.75">
      <c r="A239" s="7"/>
      <c r="B239" s="7"/>
      <c r="C239" s="7"/>
      <c r="D239" s="7"/>
      <c r="E239" s="7"/>
      <c r="F239" s="7"/>
      <c r="G239" s="7"/>
    </row>
    <row r="240" spans="1:7" ht="12.75">
      <c r="A240" s="7"/>
      <c r="B240" s="7"/>
      <c r="C240" s="7"/>
      <c r="D240" s="7"/>
      <c r="E240" s="7"/>
      <c r="F240" s="7"/>
      <c r="G240" s="7"/>
    </row>
    <row r="241" spans="1:7" ht="12.75">
      <c r="A241" s="7"/>
      <c r="B241" s="7"/>
      <c r="C241" s="7"/>
      <c r="D241" s="7"/>
      <c r="E241" s="7"/>
      <c r="F241" s="7"/>
      <c r="G241" s="7"/>
    </row>
    <row r="242" spans="1:7" ht="12.75">
      <c r="A242" s="7"/>
      <c r="B242" s="7"/>
      <c r="C242" s="7"/>
      <c r="D242" s="7"/>
      <c r="E242" s="7"/>
      <c r="F242" s="7"/>
      <c r="G242" s="7"/>
    </row>
    <row r="243" spans="1:7" ht="12.75">
      <c r="A243" s="7"/>
      <c r="B243" s="7"/>
      <c r="C243" s="7"/>
      <c r="D243" s="7"/>
      <c r="E243" s="7"/>
      <c r="F243" s="7"/>
      <c r="G243" s="7"/>
    </row>
    <row r="244" spans="1:7" ht="12.75">
      <c r="A244" s="7"/>
      <c r="B244" s="7"/>
      <c r="C244" s="7"/>
      <c r="D244" s="7"/>
      <c r="E244" s="7"/>
      <c r="F244" s="7"/>
      <c r="G244" s="7"/>
    </row>
    <row r="245" spans="1:7" ht="12.75">
      <c r="A245" s="7"/>
      <c r="B245" s="7"/>
      <c r="C245" s="7"/>
      <c r="D245" s="7"/>
      <c r="E245" s="7"/>
      <c r="F245" s="7"/>
      <c r="G245" s="7"/>
    </row>
    <row r="246" spans="1:7" ht="12.75">
      <c r="A246" s="7"/>
      <c r="B246" s="7"/>
      <c r="C246" s="7"/>
      <c r="D246" s="7"/>
      <c r="E246" s="7"/>
      <c r="F246" s="7"/>
      <c r="G246" s="7"/>
    </row>
    <row r="247" spans="1:7" ht="12.75">
      <c r="A247" s="7"/>
      <c r="B247" s="7"/>
      <c r="C247" s="7"/>
      <c r="D247" s="7"/>
      <c r="E247" s="7"/>
      <c r="F247" s="7"/>
      <c r="G247" s="7"/>
    </row>
    <row r="248" spans="1:7" ht="12.75">
      <c r="A248" s="7"/>
      <c r="B248" s="7"/>
      <c r="C248" s="7"/>
      <c r="D248" s="7"/>
      <c r="E248" s="7"/>
      <c r="F248" s="7"/>
      <c r="G248" s="7"/>
    </row>
  </sheetData>
  <sheetProtection password="C71F" sheet="1"/>
  <mergeCells count="36">
    <mergeCell ref="B71:C71"/>
    <mergeCell ref="B72:C72"/>
    <mergeCell ref="B62:C62"/>
    <mergeCell ref="B63:C63"/>
    <mergeCell ref="B64:C64"/>
    <mergeCell ref="B65:C65"/>
    <mergeCell ref="B66:C66"/>
    <mergeCell ref="B73:C73"/>
    <mergeCell ref="B67:C67"/>
    <mergeCell ref="B68:C68"/>
    <mergeCell ref="B69:C69"/>
    <mergeCell ref="B70:C70"/>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1:C1"/>
    <mergeCell ref="B2:C2"/>
    <mergeCell ref="B3:C3"/>
    <mergeCell ref="B4:C4"/>
    <mergeCell ref="B42:C42"/>
    <mergeCell ref="B43:C43"/>
  </mergeCells>
  <printOptions/>
  <pageMargins left="0.5118110236220472" right="0.15748031496062992" top="0.8267716535433072" bottom="0.8267716535433072" header="0.31496062992125984" footer="0"/>
  <pageSetup firstPageNumber="5" useFirstPageNumber="1" horizontalDpi="600" verticalDpi="600" orientation="portrait" paperSize="9" scale="36" r:id="rId1"/>
  <headerFooter alignWithMargins="0">
    <oddFooter>&amp;L&amp;8Izdelal: Vesna Skerbinek&amp;C&amp;8&amp;P&amp;R&amp;8Datoteka:
&amp;F</oddFooter>
  </headerFooter>
</worksheet>
</file>

<file path=xl/worksheets/sheet5.xml><?xml version="1.0" encoding="utf-8"?>
<worksheet xmlns="http://schemas.openxmlformats.org/spreadsheetml/2006/main" xmlns:r="http://schemas.openxmlformats.org/officeDocument/2006/relationships">
  <dimension ref="A1:T90"/>
  <sheetViews>
    <sheetView view="pageBreakPreview" zoomScaleSheetLayoutView="100" zoomScalePageLayoutView="0" workbookViewId="0" topLeftCell="A55">
      <selection activeCell="D54" sqref="D54"/>
    </sheetView>
  </sheetViews>
  <sheetFormatPr defaultColWidth="9.25390625" defaultRowHeight="12.75"/>
  <cols>
    <col min="1" max="1" width="5.75390625" style="63" bestFit="1" customWidth="1"/>
    <col min="2" max="2" width="35.75390625" style="65" customWidth="1"/>
    <col min="3" max="3" width="16.25390625" style="65" customWidth="1"/>
    <col min="4" max="4" width="19.00390625" style="66" customWidth="1"/>
    <col min="5" max="5" width="21.75390625" style="4" customWidth="1"/>
    <col min="6" max="6" width="11.50390625" style="70" customWidth="1"/>
    <col min="7" max="7" width="16.25390625" style="7" customWidth="1"/>
    <col min="8" max="8" width="16.50390625" style="70" customWidth="1"/>
    <col min="9" max="16384" width="9.25390625" style="7" customWidth="1"/>
  </cols>
  <sheetData>
    <row r="1" spans="1:5" ht="17.25">
      <c r="A1" s="149"/>
      <c r="B1" s="421" t="s">
        <v>216</v>
      </c>
      <c r="C1" s="422"/>
      <c r="E1" s="67"/>
    </row>
    <row r="2" spans="1:5" ht="75.75" customHeight="1">
      <c r="A2" s="149"/>
      <c r="B2" s="419" t="s">
        <v>217</v>
      </c>
      <c r="C2" s="420"/>
      <c r="D2" s="71"/>
      <c r="E2" s="71"/>
    </row>
    <row r="3" spans="1:5" ht="17.25">
      <c r="A3" s="149"/>
      <c r="B3" s="421" t="s">
        <v>143</v>
      </c>
      <c r="C3" s="422"/>
      <c r="E3" s="67"/>
    </row>
    <row r="4" spans="1:5" ht="20.25" customHeight="1">
      <c r="A4" s="149"/>
      <c r="B4" s="421" t="s">
        <v>88</v>
      </c>
      <c r="C4" s="422"/>
      <c r="E4" s="67"/>
    </row>
    <row r="5" spans="1:5" ht="18" thickBot="1">
      <c r="A5" s="149"/>
      <c r="B5" s="1"/>
      <c r="C5" s="2"/>
      <c r="D5" s="75"/>
      <c r="E5" s="67"/>
    </row>
    <row r="6" spans="1:5" ht="18" thickBot="1">
      <c r="A6" s="149"/>
      <c r="B6" s="151" t="s">
        <v>218</v>
      </c>
      <c r="C6" s="152"/>
      <c r="D6" s="78"/>
      <c r="E6" s="79"/>
    </row>
    <row r="7" spans="1:3" ht="17.25">
      <c r="A7" s="149"/>
      <c r="B7" s="1"/>
      <c r="C7" s="2"/>
    </row>
    <row r="8" spans="1:3" ht="12.75">
      <c r="A8" s="149"/>
      <c r="B8" s="2"/>
      <c r="C8" s="2"/>
    </row>
    <row r="9" spans="1:20" ht="15">
      <c r="A9" s="189"/>
      <c r="B9" s="155" t="s">
        <v>16</v>
      </c>
      <c r="C9" s="157" t="s">
        <v>1</v>
      </c>
      <c r="D9" s="6" t="s">
        <v>82</v>
      </c>
      <c r="E9" s="3" t="s">
        <v>83</v>
      </c>
      <c r="F9" s="7"/>
      <c r="G9" s="31"/>
      <c r="H9" s="31"/>
      <c r="I9" s="31"/>
      <c r="J9" s="31"/>
      <c r="K9" s="31"/>
      <c r="L9" s="31"/>
      <c r="M9" s="31"/>
      <c r="N9" s="31"/>
      <c r="O9" s="31"/>
      <c r="P9" s="31"/>
      <c r="Q9" s="31"/>
      <c r="R9" s="31"/>
      <c r="S9" s="31"/>
      <c r="T9" s="31"/>
    </row>
    <row r="10" spans="1:20" ht="15">
      <c r="A10" s="189"/>
      <c r="B10" s="155"/>
      <c r="C10" s="25"/>
      <c r="D10" s="32"/>
      <c r="E10" s="32"/>
      <c r="F10" s="7"/>
      <c r="G10" s="31"/>
      <c r="H10" s="31"/>
      <c r="I10" s="31"/>
      <c r="J10" s="31"/>
      <c r="K10" s="31"/>
      <c r="L10" s="31"/>
      <c r="M10" s="31"/>
      <c r="N10" s="31"/>
      <c r="O10" s="31"/>
      <c r="P10" s="31"/>
      <c r="Q10" s="31"/>
      <c r="R10" s="31"/>
      <c r="S10" s="31"/>
      <c r="T10" s="31"/>
    </row>
    <row r="11" spans="1:20" ht="26.25">
      <c r="A11" s="193" t="s">
        <v>30</v>
      </c>
      <c r="B11" s="179" t="s">
        <v>117</v>
      </c>
      <c r="C11" s="23"/>
      <c r="D11" s="32"/>
      <c r="E11" s="18"/>
      <c r="F11" s="7"/>
      <c r="G11" s="31"/>
      <c r="H11" s="31"/>
      <c r="I11" s="31"/>
      <c r="J11" s="31"/>
      <c r="K11" s="31"/>
      <c r="L11" s="31"/>
      <c r="M11" s="31"/>
      <c r="N11" s="31"/>
      <c r="O11" s="31"/>
      <c r="P11" s="31"/>
      <c r="Q11" s="31"/>
      <c r="R11" s="31"/>
      <c r="S11" s="31"/>
      <c r="T11" s="31"/>
    </row>
    <row r="12" spans="1:20" ht="12.75">
      <c r="A12" s="193"/>
      <c r="B12" s="179"/>
      <c r="C12" s="23"/>
      <c r="D12" s="32"/>
      <c r="E12" s="18"/>
      <c r="F12" s="7"/>
      <c r="G12" s="31"/>
      <c r="H12" s="31"/>
      <c r="I12" s="31"/>
      <c r="J12" s="31"/>
      <c r="K12" s="31"/>
      <c r="L12" s="31"/>
      <c r="M12" s="31"/>
      <c r="N12" s="31"/>
      <c r="O12" s="31"/>
      <c r="P12" s="31"/>
      <c r="Q12" s="31"/>
      <c r="R12" s="31"/>
      <c r="S12" s="31"/>
      <c r="T12" s="31"/>
    </row>
    <row r="13" spans="1:20" ht="26.25">
      <c r="A13" s="193" t="s">
        <v>118</v>
      </c>
      <c r="B13" s="179" t="s">
        <v>119</v>
      </c>
      <c r="C13" s="23"/>
      <c r="D13" s="32"/>
      <c r="E13" s="18"/>
      <c r="F13" s="7"/>
      <c r="G13" s="31"/>
      <c r="H13" s="31"/>
      <c r="I13" s="31"/>
      <c r="J13" s="31"/>
      <c r="K13" s="31"/>
      <c r="L13" s="31"/>
      <c r="M13" s="31"/>
      <c r="N13" s="31"/>
      <c r="O13" s="31"/>
      <c r="P13" s="31"/>
      <c r="Q13" s="31"/>
      <c r="R13" s="31"/>
      <c r="S13" s="31"/>
      <c r="T13" s="31"/>
    </row>
    <row r="14" spans="1:20" ht="12.75">
      <c r="A14" s="193"/>
      <c r="B14" s="179" t="s">
        <v>120</v>
      </c>
      <c r="C14" s="23"/>
      <c r="D14" s="32"/>
      <c r="E14" s="18"/>
      <c r="F14" s="7"/>
      <c r="G14" s="31"/>
      <c r="H14" s="31"/>
      <c r="I14" s="31"/>
      <c r="J14" s="31"/>
      <c r="K14" s="31"/>
      <c r="L14" s="31"/>
      <c r="M14" s="31"/>
      <c r="N14" s="31"/>
      <c r="O14" s="31"/>
      <c r="P14" s="31"/>
      <c r="Q14" s="31"/>
      <c r="R14" s="31"/>
      <c r="S14" s="31"/>
      <c r="T14" s="31"/>
    </row>
    <row r="15" spans="1:20" ht="12.75">
      <c r="A15" s="193"/>
      <c r="B15" s="179" t="s">
        <v>121</v>
      </c>
      <c r="C15" s="23"/>
      <c r="D15" s="32"/>
      <c r="E15" s="18"/>
      <c r="F15" s="7"/>
      <c r="G15" s="31"/>
      <c r="H15" s="31"/>
      <c r="I15" s="31"/>
      <c r="J15" s="31"/>
      <c r="K15" s="31"/>
      <c r="L15" s="31"/>
      <c r="M15" s="31"/>
      <c r="N15" s="31"/>
      <c r="O15" s="31"/>
      <c r="P15" s="31"/>
      <c r="Q15" s="31"/>
      <c r="R15" s="31"/>
      <c r="S15" s="31"/>
      <c r="T15" s="31"/>
    </row>
    <row r="16" spans="1:20" ht="12.75">
      <c r="A16" s="193"/>
      <c r="B16" s="179"/>
      <c r="C16" s="23"/>
      <c r="D16" s="32"/>
      <c r="E16" s="18"/>
      <c r="F16" s="7"/>
      <c r="G16" s="31"/>
      <c r="H16" s="31"/>
      <c r="I16" s="31"/>
      <c r="J16" s="31"/>
      <c r="K16" s="31"/>
      <c r="L16" s="31"/>
      <c r="M16" s="31"/>
      <c r="N16" s="31"/>
      <c r="O16" s="31"/>
      <c r="P16" s="31"/>
      <c r="Q16" s="31"/>
      <c r="R16" s="31"/>
      <c r="S16" s="31"/>
      <c r="T16" s="31"/>
    </row>
    <row r="17" spans="1:20" ht="26.25">
      <c r="A17" s="193" t="s">
        <v>122</v>
      </c>
      <c r="B17" s="179" t="s">
        <v>123</v>
      </c>
      <c r="C17" s="23"/>
      <c r="D17" s="32"/>
      <c r="E17" s="18"/>
      <c r="F17" s="7"/>
      <c r="G17" s="31"/>
      <c r="H17" s="31"/>
      <c r="I17" s="31"/>
      <c r="J17" s="31"/>
      <c r="K17" s="31"/>
      <c r="L17" s="31"/>
      <c r="M17" s="31"/>
      <c r="N17" s="31"/>
      <c r="O17" s="31"/>
      <c r="P17" s="31"/>
      <c r="Q17" s="31"/>
      <c r="R17" s="31"/>
      <c r="S17" s="31"/>
      <c r="T17" s="31"/>
    </row>
    <row r="18" spans="1:20" ht="12.75">
      <c r="A18" s="193"/>
      <c r="B18" s="179"/>
      <c r="C18" s="23"/>
      <c r="D18" s="32"/>
      <c r="E18" s="18"/>
      <c r="F18" s="7"/>
      <c r="G18" s="31"/>
      <c r="H18" s="31"/>
      <c r="I18" s="31"/>
      <c r="J18" s="31"/>
      <c r="K18" s="31"/>
      <c r="L18" s="31"/>
      <c r="M18" s="31"/>
      <c r="N18" s="31"/>
      <c r="O18" s="31"/>
      <c r="P18" s="31"/>
      <c r="Q18" s="31"/>
      <c r="R18" s="31"/>
      <c r="S18" s="31"/>
      <c r="T18" s="31"/>
    </row>
    <row r="19" spans="1:20" ht="114" customHeight="1">
      <c r="A19" s="193" t="s">
        <v>124</v>
      </c>
      <c r="B19" s="201" t="s">
        <v>125</v>
      </c>
      <c r="C19" s="23"/>
      <c r="D19" s="32"/>
      <c r="E19" s="18"/>
      <c r="F19" s="7"/>
      <c r="G19" s="31"/>
      <c r="H19" s="31"/>
      <c r="I19" s="31"/>
      <c r="J19" s="31"/>
      <c r="K19" s="31"/>
      <c r="L19" s="31"/>
      <c r="M19" s="31"/>
      <c r="N19" s="31"/>
      <c r="O19" s="31"/>
      <c r="P19" s="31"/>
      <c r="Q19" s="31"/>
      <c r="R19" s="31"/>
      <c r="S19" s="31"/>
      <c r="T19" s="31"/>
    </row>
    <row r="20" spans="1:20" ht="12.75">
      <c r="A20" s="193"/>
      <c r="B20" s="179"/>
      <c r="C20" s="23"/>
      <c r="D20" s="32"/>
      <c r="E20" s="18"/>
      <c r="F20" s="7"/>
      <c r="G20" s="31"/>
      <c r="H20" s="31"/>
      <c r="I20" s="31"/>
      <c r="J20" s="31"/>
      <c r="K20" s="31"/>
      <c r="L20" s="31"/>
      <c r="M20" s="31"/>
      <c r="N20" s="31"/>
      <c r="O20" s="31"/>
      <c r="P20" s="31"/>
      <c r="Q20" s="31"/>
      <c r="R20" s="31"/>
      <c r="S20" s="31"/>
      <c r="T20" s="31"/>
    </row>
    <row r="21" spans="1:20" ht="78.75">
      <c r="A21" s="10" t="s">
        <v>19</v>
      </c>
      <c r="B21" s="30" t="s">
        <v>164</v>
      </c>
      <c r="C21" s="23"/>
      <c r="D21" s="18"/>
      <c r="E21" s="194"/>
      <c r="F21" s="7"/>
      <c r="G21" s="31"/>
      <c r="H21" s="31"/>
      <c r="I21" s="31"/>
      <c r="J21" s="31"/>
      <c r="K21" s="31"/>
      <c r="L21" s="31"/>
      <c r="M21" s="31"/>
      <c r="N21" s="31"/>
      <c r="O21" s="31"/>
      <c r="P21" s="31"/>
      <c r="Q21" s="31"/>
      <c r="R21" s="31"/>
      <c r="S21" s="31"/>
      <c r="T21" s="31"/>
    </row>
    <row r="22" spans="1:20" ht="12.75">
      <c r="A22" s="10"/>
      <c r="B22" s="30" t="s">
        <v>169</v>
      </c>
      <c r="C22" s="23"/>
      <c r="D22" s="18"/>
      <c r="E22" s="194"/>
      <c r="F22" s="7"/>
      <c r="G22" s="31"/>
      <c r="H22" s="31"/>
      <c r="I22" s="31"/>
      <c r="J22" s="31"/>
      <c r="K22" s="31"/>
      <c r="L22" s="31"/>
      <c r="M22" s="31"/>
      <c r="N22" s="31"/>
      <c r="O22" s="31"/>
      <c r="P22" s="31"/>
      <c r="Q22" s="31"/>
      <c r="R22" s="31"/>
      <c r="S22" s="31"/>
      <c r="T22" s="31"/>
    </row>
    <row r="23" spans="1:20" ht="12.75">
      <c r="A23" s="181"/>
      <c r="B23" s="11" t="s">
        <v>20</v>
      </c>
      <c r="C23" s="175">
        <v>1.1</v>
      </c>
      <c r="D23" s="18"/>
      <c r="E23" s="144">
        <f>PRODUCT(C23*D23)</f>
        <v>0</v>
      </c>
      <c r="F23" s="7"/>
      <c r="G23" s="31"/>
      <c r="H23" s="31"/>
      <c r="I23" s="31"/>
      <c r="J23" s="31"/>
      <c r="K23" s="31"/>
      <c r="L23" s="31"/>
      <c r="M23" s="31"/>
      <c r="N23" s="31"/>
      <c r="O23" s="31"/>
      <c r="P23" s="31"/>
      <c r="Q23" s="31"/>
      <c r="R23" s="31"/>
      <c r="S23" s="31"/>
      <c r="T23" s="31"/>
    </row>
    <row r="24" spans="1:20" ht="26.25">
      <c r="A24" s="181"/>
      <c r="B24" s="30" t="s">
        <v>168</v>
      </c>
      <c r="C24" s="23"/>
      <c r="D24" s="18"/>
      <c r="E24" s="142"/>
      <c r="F24" s="7"/>
      <c r="G24" s="31"/>
      <c r="H24" s="31"/>
      <c r="I24" s="31"/>
      <c r="J24" s="31"/>
      <c r="K24" s="31"/>
      <c r="L24" s="31"/>
      <c r="M24" s="31"/>
      <c r="N24" s="31"/>
      <c r="O24" s="31"/>
      <c r="P24" s="31"/>
      <c r="Q24" s="31"/>
      <c r="R24" s="31"/>
      <c r="S24" s="31"/>
      <c r="T24" s="31"/>
    </row>
    <row r="25" spans="1:20" ht="12.75">
      <c r="A25" s="181"/>
      <c r="B25" s="11" t="s">
        <v>20</v>
      </c>
      <c r="C25" s="175">
        <v>26</v>
      </c>
      <c r="D25" s="18"/>
      <c r="E25" s="144">
        <f>PRODUCT(C25*D25)</f>
        <v>0</v>
      </c>
      <c r="F25" s="7"/>
      <c r="G25" s="31"/>
      <c r="H25" s="31"/>
      <c r="I25" s="31"/>
      <c r="J25" s="31"/>
      <c r="K25" s="31"/>
      <c r="L25" s="31"/>
      <c r="M25" s="31"/>
      <c r="N25" s="31"/>
      <c r="O25" s="31"/>
      <c r="P25" s="31"/>
      <c r="Q25" s="31"/>
      <c r="R25" s="31"/>
      <c r="S25" s="31"/>
      <c r="T25" s="31"/>
    </row>
    <row r="26" spans="1:20" ht="12.75">
      <c r="A26" s="181"/>
      <c r="B26" s="11"/>
      <c r="C26" s="23"/>
      <c r="D26" s="18"/>
      <c r="E26" s="142"/>
      <c r="F26" s="7"/>
      <c r="G26" s="31"/>
      <c r="H26" s="31"/>
      <c r="I26" s="31"/>
      <c r="J26" s="31"/>
      <c r="K26" s="31"/>
      <c r="L26" s="31"/>
      <c r="M26" s="31"/>
      <c r="N26" s="31"/>
      <c r="O26" s="31"/>
      <c r="P26" s="31"/>
      <c r="Q26" s="31"/>
      <c r="R26" s="31"/>
      <c r="S26" s="31"/>
      <c r="T26" s="31"/>
    </row>
    <row r="27" spans="1:20" ht="52.5">
      <c r="A27" s="10" t="s">
        <v>21</v>
      </c>
      <c r="B27" s="30" t="s">
        <v>144</v>
      </c>
      <c r="C27" s="23"/>
      <c r="D27" s="18"/>
      <c r="E27" s="142"/>
      <c r="F27" s="7"/>
      <c r="G27" s="31"/>
      <c r="H27" s="31"/>
      <c r="I27" s="31"/>
      <c r="J27" s="31"/>
      <c r="K27" s="31"/>
      <c r="L27" s="31"/>
      <c r="M27" s="31"/>
      <c r="N27" s="31"/>
      <c r="O27" s="31"/>
      <c r="P27" s="31"/>
      <c r="Q27" s="31"/>
      <c r="R27" s="31"/>
      <c r="S27" s="31"/>
      <c r="T27" s="31"/>
    </row>
    <row r="28" spans="1:20" ht="12.75">
      <c r="A28" s="181"/>
      <c r="B28" s="11" t="s">
        <v>20</v>
      </c>
      <c r="C28" s="23">
        <v>8</v>
      </c>
      <c r="D28" s="18"/>
      <c r="E28" s="144">
        <f>PRODUCT(C28*D28)</f>
        <v>0</v>
      </c>
      <c r="F28" s="7"/>
      <c r="G28" s="31"/>
      <c r="H28" s="31"/>
      <c r="I28" s="31"/>
      <c r="J28" s="31"/>
      <c r="K28" s="31"/>
      <c r="L28" s="31"/>
      <c r="M28" s="31"/>
      <c r="N28" s="31"/>
      <c r="O28" s="31"/>
      <c r="P28" s="31"/>
      <c r="Q28" s="31"/>
      <c r="R28" s="31"/>
      <c r="S28" s="31"/>
      <c r="T28" s="31"/>
    </row>
    <row r="29" spans="1:20" ht="12.75">
      <c r="A29" s="181"/>
      <c r="B29" s="11"/>
      <c r="C29" s="23"/>
      <c r="D29" s="18"/>
      <c r="E29" s="142"/>
      <c r="F29" s="7"/>
      <c r="G29" s="31"/>
      <c r="H29" s="31"/>
      <c r="I29" s="31"/>
      <c r="J29" s="31"/>
      <c r="K29" s="31"/>
      <c r="L29" s="31"/>
      <c r="M29" s="31"/>
      <c r="N29" s="31"/>
      <c r="O29" s="31"/>
      <c r="P29" s="31"/>
      <c r="Q29" s="31"/>
      <c r="R29" s="31"/>
      <c r="S29" s="31"/>
      <c r="T29" s="31"/>
    </row>
    <row r="30" spans="1:20" ht="66">
      <c r="A30" s="10" t="s">
        <v>22</v>
      </c>
      <c r="B30" s="30" t="s">
        <v>165</v>
      </c>
      <c r="C30" s="23"/>
      <c r="D30" s="18"/>
      <c r="E30" s="142"/>
      <c r="F30" s="7"/>
      <c r="G30" s="31"/>
      <c r="H30" s="31"/>
      <c r="I30" s="31"/>
      <c r="J30" s="31"/>
      <c r="K30" s="31"/>
      <c r="L30" s="31"/>
      <c r="M30" s="31"/>
      <c r="N30" s="31"/>
      <c r="O30" s="31"/>
      <c r="P30" s="31"/>
      <c r="Q30" s="31"/>
      <c r="R30" s="31"/>
      <c r="S30" s="31"/>
      <c r="T30" s="31"/>
    </row>
    <row r="31" spans="1:20" ht="12.75">
      <c r="A31" s="181"/>
      <c r="B31" s="11" t="s">
        <v>20</v>
      </c>
      <c r="C31" s="23">
        <v>29.1</v>
      </c>
      <c r="D31" s="18"/>
      <c r="E31" s="144">
        <f>PRODUCT(C31*D31)</f>
        <v>0</v>
      </c>
      <c r="F31" s="7"/>
      <c r="G31" s="31"/>
      <c r="H31" s="31"/>
      <c r="I31" s="31"/>
      <c r="J31" s="31"/>
      <c r="K31" s="31"/>
      <c r="L31" s="31"/>
      <c r="M31" s="31"/>
      <c r="N31" s="31"/>
      <c r="O31" s="31"/>
      <c r="P31" s="31"/>
      <c r="Q31" s="31"/>
      <c r="R31" s="31"/>
      <c r="S31" s="31"/>
      <c r="T31" s="31"/>
    </row>
    <row r="32" spans="1:20" ht="12.75">
      <c r="A32" s="181"/>
      <c r="B32" s="11"/>
      <c r="C32" s="23"/>
      <c r="D32" s="18"/>
      <c r="E32" s="142"/>
      <c r="F32" s="7"/>
      <c r="G32" s="31"/>
      <c r="H32" s="31"/>
      <c r="I32" s="31"/>
      <c r="J32" s="31"/>
      <c r="K32" s="31"/>
      <c r="L32" s="31"/>
      <c r="M32" s="31"/>
      <c r="N32" s="31"/>
      <c r="O32" s="31"/>
      <c r="P32" s="31"/>
      <c r="Q32" s="31"/>
      <c r="R32" s="31"/>
      <c r="S32" s="31"/>
      <c r="T32" s="31"/>
    </row>
    <row r="33" spans="1:20" ht="12.75">
      <c r="A33" s="181"/>
      <c r="B33" s="11"/>
      <c r="C33" s="23"/>
      <c r="D33" s="18"/>
      <c r="E33" s="142"/>
      <c r="F33" s="7"/>
      <c r="G33" s="31"/>
      <c r="H33" s="31"/>
      <c r="I33" s="31"/>
      <c r="J33" s="31"/>
      <c r="K33" s="31"/>
      <c r="L33" s="31"/>
      <c r="M33" s="31"/>
      <c r="N33" s="31"/>
      <c r="O33" s="31"/>
      <c r="P33" s="31"/>
      <c r="Q33" s="31"/>
      <c r="R33" s="31"/>
      <c r="S33" s="31"/>
      <c r="T33" s="31"/>
    </row>
    <row r="34" spans="1:20" ht="78.75">
      <c r="A34" s="10" t="s">
        <v>24</v>
      </c>
      <c r="B34" s="30" t="s">
        <v>170</v>
      </c>
      <c r="C34" s="24"/>
      <c r="D34" s="18"/>
      <c r="E34" s="142"/>
      <c r="F34" s="7"/>
      <c r="G34" s="31"/>
      <c r="H34" s="31"/>
      <c r="I34" s="31"/>
      <c r="J34" s="31"/>
      <c r="K34" s="31"/>
      <c r="L34" s="31"/>
      <c r="M34" s="31"/>
      <c r="N34" s="31"/>
      <c r="O34" s="31"/>
      <c r="P34" s="31"/>
      <c r="Q34" s="31"/>
      <c r="R34" s="31"/>
      <c r="S34" s="31"/>
      <c r="T34" s="31"/>
    </row>
    <row r="35" spans="1:20" ht="12.75">
      <c r="A35" s="181"/>
      <c r="B35" s="30" t="s">
        <v>20</v>
      </c>
      <c r="C35" s="24">
        <v>0.7</v>
      </c>
      <c r="D35" s="18"/>
      <c r="E35" s="144">
        <f>PRODUCT(C35*D35)</f>
        <v>0</v>
      </c>
      <c r="F35" s="7"/>
      <c r="G35" s="31"/>
      <c r="H35" s="31"/>
      <c r="I35" s="31"/>
      <c r="J35" s="31"/>
      <c r="K35" s="31"/>
      <c r="L35" s="31"/>
      <c r="M35" s="31"/>
      <c r="N35" s="31"/>
      <c r="O35" s="31"/>
      <c r="P35" s="31"/>
      <c r="Q35" s="31"/>
      <c r="R35" s="31"/>
      <c r="S35" s="31"/>
      <c r="T35" s="31"/>
    </row>
    <row r="36" spans="1:20" ht="12.75">
      <c r="A36" s="181"/>
      <c r="B36" s="11"/>
      <c r="C36" s="23"/>
      <c r="D36" s="18"/>
      <c r="E36" s="142"/>
      <c r="F36" s="7"/>
      <c r="G36" s="31"/>
      <c r="H36" s="31"/>
      <c r="I36" s="31"/>
      <c r="J36" s="31"/>
      <c r="K36" s="31"/>
      <c r="L36" s="31"/>
      <c r="M36" s="31"/>
      <c r="N36" s="31"/>
      <c r="O36" s="31"/>
      <c r="P36" s="31"/>
      <c r="Q36" s="31"/>
      <c r="R36" s="31"/>
      <c r="S36" s="31"/>
      <c r="T36" s="31"/>
    </row>
    <row r="37" spans="1:20" ht="39">
      <c r="A37" s="10" t="s">
        <v>25</v>
      </c>
      <c r="B37" s="30" t="s">
        <v>145</v>
      </c>
      <c r="C37" s="23"/>
      <c r="D37" s="18"/>
      <c r="E37" s="142"/>
      <c r="F37" s="7"/>
      <c r="G37" s="31"/>
      <c r="H37" s="31"/>
      <c r="I37" s="31"/>
      <c r="J37" s="31"/>
      <c r="K37" s="31"/>
      <c r="L37" s="31"/>
      <c r="M37" s="31"/>
      <c r="N37" s="31"/>
      <c r="O37" s="31"/>
      <c r="P37" s="31"/>
      <c r="Q37" s="31"/>
      <c r="R37" s="31"/>
      <c r="S37" s="31"/>
      <c r="T37" s="31"/>
    </row>
    <row r="38" spans="1:20" ht="12.75">
      <c r="A38" s="181"/>
      <c r="B38" s="34" t="s">
        <v>31</v>
      </c>
      <c r="C38" s="23">
        <v>4</v>
      </c>
      <c r="D38" s="18"/>
      <c r="E38" s="144">
        <f>PRODUCT(C38*D38)</f>
        <v>0</v>
      </c>
      <c r="F38" s="7"/>
      <c r="G38" s="31"/>
      <c r="H38" s="31"/>
      <c r="I38" s="31"/>
      <c r="J38" s="31"/>
      <c r="K38" s="31"/>
      <c r="L38" s="31"/>
      <c r="M38" s="31"/>
      <c r="N38" s="31"/>
      <c r="O38" s="31"/>
      <c r="P38" s="31"/>
      <c r="Q38" s="31"/>
      <c r="R38" s="31"/>
      <c r="S38" s="31"/>
      <c r="T38" s="31"/>
    </row>
    <row r="39" spans="1:20" ht="12.75">
      <c r="A39" s="181"/>
      <c r="B39" s="11"/>
      <c r="C39" s="23"/>
      <c r="D39" s="18"/>
      <c r="E39" s="142"/>
      <c r="F39" s="7"/>
      <c r="G39" s="31"/>
      <c r="H39" s="31"/>
      <c r="I39" s="31"/>
      <c r="J39" s="31"/>
      <c r="K39" s="31"/>
      <c r="L39" s="31"/>
      <c r="M39" s="31"/>
      <c r="N39" s="31"/>
      <c r="O39" s="31"/>
      <c r="P39" s="31"/>
      <c r="Q39" s="31"/>
      <c r="R39" s="31"/>
      <c r="S39" s="31"/>
      <c r="T39" s="31"/>
    </row>
    <row r="40" spans="1:20" ht="39">
      <c r="A40" s="10" t="s">
        <v>26</v>
      </c>
      <c r="B40" s="30" t="s">
        <v>171</v>
      </c>
      <c r="C40" s="202"/>
      <c r="D40" s="195"/>
      <c r="E40" s="142"/>
      <c r="F40" s="7"/>
      <c r="G40" s="31"/>
      <c r="H40" s="31"/>
      <c r="I40" s="31"/>
      <c r="J40" s="31"/>
      <c r="K40" s="31"/>
      <c r="L40" s="31"/>
      <c r="M40" s="31"/>
      <c r="N40" s="31"/>
      <c r="O40" s="31"/>
      <c r="P40" s="31"/>
      <c r="Q40" s="31"/>
      <c r="R40" s="31"/>
      <c r="S40" s="31"/>
      <c r="T40" s="31"/>
    </row>
    <row r="41" spans="1:20" ht="12.75">
      <c r="A41" s="181"/>
      <c r="B41" s="11" t="s">
        <v>23</v>
      </c>
      <c r="C41" s="202">
        <v>241</v>
      </c>
      <c r="D41" s="195"/>
      <c r="E41" s="144">
        <f>PRODUCT(C41*D41)</f>
        <v>0</v>
      </c>
      <c r="F41" s="7"/>
      <c r="G41" s="31"/>
      <c r="H41" s="31"/>
      <c r="I41" s="31"/>
      <c r="J41" s="31"/>
      <c r="K41" s="31"/>
      <c r="L41" s="31"/>
      <c r="M41" s="31"/>
      <c r="N41" s="31"/>
      <c r="O41" s="31"/>
      <c r="P41" s="31"/>
      <c r="Q41" s="31"/>
      <c r="R41" s="31"/>
      <c r="S41" s="31"/>
      <c r="T41" s="31"/>
    </row>
    <row r="42" spans="1:20" ht="12.75">
      <c r="A42" s="181"/>
      <c r="B42" s="11"/>
      <c r="C42" s="23"/>
      <c r="D42" s="18"/>
      <c r="E42" s="142"/>
      <c r="F42" s="7"/>
      <c r="G42" s="31"/>
      <c r="H42" s="31"/>
      <c r="I42" s="31"/>
      <c r="J42" s="31"/>
      <c r="K42" s="31"/>
      <c r="L42" s="31"/>
      <c r="M42" s="31"/>
      <c r="N42" s="31"/>
      <c r="O42" s="31"/>
      <c r="P42" s="31"/>
      <c r="Q42" s="31"/>
      <c r="R42" s="31"/>
      <c r="S42" s="31"/>
      <c r="T42" s="31"/>
    </row>
    <row r="43" spans="1:20" ht="52.5">
      <c r="A43" s="10" t="s">
        <v>162</v>
      </c>
      <c r="B43" s="30" t="s">
        <v>205</v>
      </c>
      <c r="C43" s="203"/>
      <c r="D43" s="197"/>
      <c r="E43" s="142"/>
      <c r="F43" s="7"/>
      <c r="G43" s="31"/>
      <c r="H43" s="31"/>
      <c r="I43" s="31"/>
      <c r="J43" s="31"/>
      <c r="K43" s="31"/>
      <c r="L43" s="31"/>
      <c r="M43" s="31"/>
      <c r="N43" s="31"/>
      <c r="O43" s="31"/>
      <c r="P43" s="31"/>
      <c r="Q43" s="31"/>
      <c r="R43" s="31"/>
      <c r="S43" s="31"/>
      <c r="T43" s="31"/>
    </row>
    <row r="44" spans="1:20" ht="12.75">
      <c r="A44" s="10"/>
      <c r="B44" s="30" t="s">
        <v>172</v>
      </c>
      <c r="C44" s="203"/>
      <c r="D44" s="196"/>
      <c r="E44" s="142"/>
      <c r="F44" s="7"/>
      <c r="G44" s="31"/>
      <c r="H44" s="31"/>
      <c r="I44" s="31"/>
      <c r="J44" s="31"/>
      <c r="K44" s="31"/>
      <c r="L44" s="31"/>
      <c r="M44" s="31"/>
      <c r="N44" s="31"/>
      <c r="O44" s="31"/>
      <c r="P44" s="31"/>
      <c r="Q44" s="31"/>
      <c r="R44" s="31"/>
      <c r="S44" s="31"/>
      <c r="T44" s="31"/>
    </row>
    <row r="45" spans="1:20" ht="12.75">
      <c r="A45" s="10"/>
      <c r="B45" s="30" t="s">
        <v>23</v>
      </c>
      <c r="C45" s="203">
        <v>241</v>
      </c>
      <c r="D45" s="196"/>
      <c r="E45" s="144">
        <f>PRODUCT(C45*D45)</f>
        <v>0</v>
      </c>
      <c r="F45" s="7"/>
      <c r="G45" s="31"/>
      <c r="H45" s="31"/>
      <c r="I45" s="31"/>
      <c r="J45" s="31"/>
      <c r="K45" s="31"/>
      <c r="L45" s="31"/>
      <c r="M45" s="31"/>
      <c r="N45" s="31"/>
      <c r="O45" s="31"/>
      <c r="P45" s="31"/>
      <c r="Q45" s="31"/>
      <c r="R45" s="31"/>
      <c r="S45" s="31"/>
      <c r="T45" s="31"/>
    </row>
    <row r="46" spans="1:20" ht="12.75">
      <c r="A46" s="181"/>
      <c r="B46" s="11"/>
      <c r="C46" s="23"/>
      <c r="D46" s="18"/>
      <c r="E46" s="142"/>
      <c r="F46" s="7"/>
      <c r="G46" s="31"/>
      <c r="H46" s="31"/>
      <c r="I46" s="31"/>
      <c r="J46" s="31"/>
      <c r="K46" s="31"/>
      <c r="L46" s="31"/>
      <c r="M46" s="31"/>
      <c r="N46" s="31"/>
      <c r="O46" s="31"/>
      <c r="P46" s="31"/>
      <c r="Q46" s="31"/>
      <c r="R46" s="31"/>
      <c r="S46" s="31"/>
      <c r="T46" s="31"/>
    </row>
    <row r="47" spans="1:20" ht="27.75" customHeight="1">
      <c r="A47" s="10" t="s">
        <v>166</v>
      </c>
      <c r="B47" s="22" t="s">
        <v>173</v>
      </c>
      <c r="C47" s="23"/>
      <c r="D47" s="18"/>
      <c r="E47" s="142"/>
      <c r="F47" s="7"/>
      <c r="G47" s="31"/>
      <c r="H47" s="31"/>
      <c r="I47" s="31"/>
      <c r="J47" s="31"/>
      <c r="K47" s="31"/>
      <c r="L47" s="31"/>
      <c r="M47" s="31"/>
      <c r="N47" s="31"/>
      <c r="O47" s="31"/>
      <c r="P47" s="31"/>
      <c r="Q47" s="31"/>
      <c r="R47" s="31"/>
      <c r="S47" s="31"/>
      <c r="T47" s="31"/>
    </row>
    <row r="48" spans="1:20" ht="12.75">
      <c r="A48" s="10"/>
      <c r="B48" s="22" t="s">
        <v>206</v>
      </c>
      <c r="C48" s="175">
        <v>3385</v>
      </c>
      <c r="D48" s="18"/>
      <c r="E48" s="144">
        <f>PRODUCT(C48*D48)</f>
        <v>0</v>
      </c>
      <c r="F48" s="7"/>
      <c r="G48" s="31"/>
      <c r="H48" s="31"/>
      <c r="I48" s="31"/>
      <c r="J48" s="31"/>
      <c r="K48" s="31"/>
      <c r="L48" s="31"/>
      <c r="M48" s="31"/>
      <c r="N48" s="31"/>
      <c r="O48" s="31"/>
      <c r="P48" s="31"/>
      <c r="Q48" s="31"/>
      <c r="R48" s="31"/>
      <c r="S48" s="31"/>
      <c r="T48" s="31"/>
    </row>
    <row r="49" spans="1:20" ht="12.75">
      <c r="A49" s="10"/>
      <c r="B49" s="22"/>
      <c r="C49" s="23"/>
      <c r="D49" s="18"/>
      <c r="E49" s="142"/>
      <c r="F49" s="7"/>
      <c r="G49" s="31"/>
      <c r="H49" s="31"/>
      <c r="I49" s="31"/>
      <c r="J49" s="31"/>
      <c r="K49" s="31"/>
      <c r="L49" s="31"/>
      <c r="M49" s="31"/>
      <c r="N49" s="31"/>
      <c r="O49" s="31"/>
      <c r="P49" s="31"/>
      <c r="Q49" s="31"/>
      <c r="R49" s="31"/>
      <c r="S49" s="31"/>
      <c r="T49" s="31"/>
    </row>
    <row r="50" spans="1:20" ht="52.5">
      <c r="A50" s="10" t="s">
        <v>174</v>
      </c>
      <c r="B50" s="30" t="s">
        <v>175</v>
      </c>
      <c r="C50" s="202"/>
      <c r="D50" s="195"/>
      <c r="E50" s="142"/>
      <c r="F50" s="7"/>
      <c r="G50" s="31"/>
      <c r="H50" s="31"/>
      <c r="I50" s="31"/>
      <c r="J50" s="31"/>
      <c r="K50" s="31"/>
      <c r="L50" s="31"/>
      <c r="M50" s="31"/>
      <c r="N50" s="31"/>
      <c r="O50" s="31"/>
      <c r="P50" s="31"/>
      <c r="Q50" s="31"/>
      <c r="R50" s="31"/>
      <c r="S50" s="31"/>
      <c r="T50" s="31"/>
    </row>
    <row r="51" spans="1:20" ht="12.75">
      <c r="A51" s="181"/>
      <c r="B51" s="204" t="s">
        <v>79</v>
      </c>
      <c r="C51" s="26">
        <v>5</v>
      </c>
      <c r="D51" s="146"/>
      <c r="E51" s="147">
        <f>PRODUCT(C51*D51)</f>
        <v>0</v>
      </c>
      <c r="F51" s="7"/>
      <c r="G51" s="31"/>
      <c r="H51" s="31"/>
      <c r="I51" s="31"/>
      <c r="J51" s="31"/>
      <c r="K51" s="31"/>
      <c r="L51" s="31"/>
      <c r="M51" s="31"/>
      <c r="N51" s="31"/>
      <c r="O51" s="31"/>
      <c r="P51" s="31"/>
      <c r="Q51" s="31"/>
      <c r="R51" s="31"/>
      <c r="S51" s="31"/>
      <c r="T51" s="31"/>
    </row>
    <row r="52" spans="1:20" ht="12.75">
      <c r="A52" s="10"/>
      <c r="B52" s="22"/>
      <c r="C52" s="23"/>
      <c r="D52" s="18"/>
      <c r="E52" s="18"/>
      <c r="F52" s="7"/>
      <c r="G52" s="31"/>
      <c r="H52" s="31"/>
      <c r="I52" s="31"/>
      <c r="J52" s="31"/>
      <c r="K52" s="31"/>
      <c r="L52" s="31"/>
      <c r="M52" s="31"/>
      <c r="N52" s="31"/>
      <c r="O52" s="31"/>
      <c r="P52" s="31"/>
      <c r="Q52" s="31"/>
      <c r="R52" s="31"/>
      <c r="S52" s="31"/>
      <c r="T52" s="31"/>
    </row>
    <row r="53" spans="1:20" ht="12.75">
      <c r="A53" s="10"/>
      <c r="B53" s="179" t="s">
        <v>259</v>
      </c>
      <c r="C53" s="178"/>
      <c r="D53" s="166"/>
      <c r="E53" s="167">
        <f>SUM(E21:E51)</f>
        <v>0</v>
      </c>
      <c r="F53" s="7"/>
      <c r="G53" s="31"/>
      <c r="H53" s="31"/>
      <c r="I53" s="31"/>
      <c r="J53" s="31"/>
      <c r="K53" s="31"/>
      <c r="L53" s="31"/>
      <c r="M53" s="31"/>
      <c r="N53" s="31"/>
      <c r="O53" s="31"/>
      <c r="P53" s="31"/>
      <c r="Q53" s="31"/>
      <c r="R53" s="31"/>
      <c r="S53" s="31"/>
      <c r="T53" s="31"/>
    </row>
    <row r="54" spans="1:20" ht="12.75">
      <c r="A54" s="10"/>
      <c r="B54" s="179"/>
      <c r="C54" s="178"/>
      <c r="D54" s="166"/>
      <c r="E54" s="165"/>
      <c r="F54" s="7"/>
      <c r="G54" s="31"/>
      <c r="H54" s="31"/>
      <c r="I54" s="31"/>
      <c r="J54" s="31"/>
      <c r="K54" s="31"/>
      <c r="L54" s="31"/>
      <c r="M54" s="31"/>
      <c r="N54" s="31"/>
      <c r="O54" s="31"/>
      <c r="P54" s="31"/>
      <c r="Q54" s="31"/>
      <c r="R54" s="31"/>
      <c r="S54" s="31"/>
      <c r="T54" s="31"/>
    </row>
    <row r="55" spans="1:20" ht="12.75">
      <c r="A55" s="10"/>
      <c r="B55" s="179"/>
      <c r="C55" s="178"/>
      <c r="D55" s="166"/>
      <c r="E55" s="165"/>
      <c r="F55" s="7"/>
      <c r="G55" s="31"/>
      <c r="H55" s="31"/>
      <c r="I55" s="31"/>
      <c r="J55" s="31"/>
      <c r="K55" s="31"/>
      <c r="L55" s="31"/>
      <c r="M55" s="31"/>
      <c r="N55" s="31"/>
      <c r="O55" s="31"/>
      <c r="P55" s="31"/>
      <c r="Q55" s="31"/>
      <c r="R55" s="31"/>
      <c r="S55" s="31"/>
      <c r="T55" s="31"/>
    </row>
    <row r="56" spans="1:20" ht="12.75">
      <c r="A56" s="10"/>
      <c r="B56" s="179"/>
      <c r="C56" s="178"/>
      <c r="D56" s="166"/>
      <c r="E56" s="165"/>
      <c r="F56" s="7"/>
      <c r="G56" s="31"/>
      <c r="H56" s="31"/>
      <c r="I56" s="31"/>
      <c r="J56" s="31"/>
      <c r="K56" s="31"/>
      <c r="L56" s="31"/>
      <c r="M56" s="31"/>
      <c r="N56" s="31"/>
      <c r="O56" s="31"/>
      <c r="P56" s="31"/>
      <c r="Q56" s="31"/>
      <c r="R56" s="31"/>
      <c r="S56" s="31"/>
      <c r="T56" s="31"/>
    </row>
    <row r="57" spans="1:5" ht="13.5">
      <c r="A57" s="149"/>
      <c r="B57" s="191" t="s">
        <v>46</v>
      </c>
      <c r="C57" s="182"/>
      <c r="D57" s="169"/>
      <c r="E57" s="198"/>
    </row>
    <row r="58" spans="1:5" ht="12.75">
      <c r="A58" s="149"/>
      <c r="B58" s="425" t="s">
        <v>126</v>
      </c>
      <c r="C58" s="422"/>
      <c r="D58" s="169"/>
      <c r="E58" s="198"/>
    </row>
    <row r="59" spans="1:5" ht="12.75">
      <c r="A59" s="149"/>
      <c r="B59" s="425" t="s">
        <v>127</v>
      </c>
      <c r="C59" s="422"/>
      <c r="D59" s="169"/>
      <c r="E59" s="198"/>
    </row>
    <row r="60" spans="1:5" ht="12.75">
      <c r="A60" s="149"/>
      <c r="B60" s="425" t="s">
        <v>128</v>
      </c>
      <c r="C60" s="422"/>
      <c r="D60" s="169"/>
      <c r="E60" s="198"/>
    </row>
    <row r="61" spans="1:5" ht="12.75">
      <c r="A61" s="149"/>
      <c r="B61" s="425" t="s">
        <v>129</v>
      </c>
      <c r="C61" s="422"/>
      <c r="D61" s="169"/>
      <c r="E61" s="198"/>
    </row>
    <row r="62" spans="1:5" ht="25.5" customHeight="1">
      <c r="A62" s="149"/>
      <c r="B62" s="423" t="s">
        <v>130</v>
      </c>
      <c r="C62" s="420"/>
      <c r="D62" s="169"/>
      <c r="E62" s="198"/>
    </row>
    <row r="63" spans="1:5" ht="12.75">
      <c r="A63" s="149"/>
      <c r="B63" s="425" t="s">
        <v>131</v>
      </c>
      <c r="C63" s="422"/>
      <c r="D63" s="169"/>
      <c r="E63" s="198"/>
    </row>
    <row r="64" spans="1:5" ht="12.75">
      <c r="A64" s="149"/>
      <c r="B64" s="425" t="s">
        <v>132</v>
      </c>
      <c r="C64" s="422"/>
      <c r="D64" s="169"/>
      <c r="E64" s="198"/>
    </row>
    <row r="65" spans="1:5" ht="12.75">
      <c r="A65" s="149"/>
      <c r="B65" s="425" t="s">
        <v>133</v>
      </c>
      <c r="C65" s="422"/>
      <c r="D65" s="169"/>
      <c r="E65" s="198"/>
    </row>
    <row r="66" spans="1:5" ht="12.75">
      <c r="A66" s="149"/>
      <c r="B66" s="425" t="s">
        <v>134</v>
      </c>
      <c r="C66" s="422"/>
      <c r="D66" s="169"/>
      <c r="E66" s="198"/>
    </row>
    <row r="67" spans="1:20" s="70" customFormat="1" ht="12.75">
      <c r="A67" s="149"/>
      <c r="B67" s="425" t="s">
        <v>135</v>
      </c>
      <c r="C67" s="422"/>
      <c r="D67" s="169"/>
      <c r="E67" s="198"/>
      <c r="G67" s="7"/>
      <c r="I67" s="7"/>
      <c r="J67" s="7"/>
      <c r="K67" s="7"/>
      <c r="L67" s="7"/>
      <c r="M67" s="7"/>
      <c r="N67" s="7"/>
      <c r="O67" s="7"/>
      <c r="P67" s="7"/>
      <c r="Q67" s="7"/>
      <c r="R67" s="7"/>
      <c r="S67" s="7"/>
      <c r="T67" s="7"/>
    </row>
    <row r="68" spans="1:20" s="70" customFormat="1" ht="12.75">
      <c r="A68" s="149"/>
      <c r="B68" s="425" t="s">
        <v>136</v>
      </c>
      <c r="C68" s="422"/>
      <c r="D68" s="169"/>
      <c r="E68" s="198"/>
      <c r="G68" s="7"/>
      <c r="I68" s="7"/>
      <c r="J68" s="7"/>
      <c r="K68" s="7"/>
      <c r="L68" s="7"/>
      <c r="M68" s="7"/>
      <c r="N68" s="7"/>
      <c r="O68" s="7"/>
      <c r="P68" s="7"/>
      <c r="Q68" s="7"/>
      <c r="R68" s="7"/>
      <c r="S68" s="7"/>
      <c r="T68" s="7"/>
    </row>
    <row r="69" spans="1:20" s="70" customFormat="1" ht="12.75">
      <c r="A69" s="149"/>
      <c r="B69" s="425" t="s">
        <v>137</v>
      </c>
      <c r="C69" s="422"/>
      <c r="D69" s="169"/>
      <c r="E69" s="198"/>
      <c r="G69" s="7"/>
      <c r="I69" s="7"/>
      <c r="J69" s="7"/>
      <c r="K69" s="7"/>
      <c r="L69" s="7"/>
      <c r="M69" s="7"/>
      <c r="N69" s="7"/>
      <c r="O69" s="7"/>
      <c r="P69" s="7"/>
      <c r="Q69" s="7"/>
      <c r="R69" s="7"/>
      <c r="S69" s="7"/>
      <c r="T69" s="7"/>
    </row>
    <row r="70" spans="1:20" s="70" customFormat="1" ht="12.75">
      <c r="A70" s="149"/>
      <c r="B70" s="425" t="s">
        <v>138</v>
      </c>
      <c r="C70" s="422"/>
      <c r="D70" s="169"/>
      <c r="E70" s="198"/>
      <c r="G70" s="7"/>
      <c r="I70" s="7"/>
      <c r="J70" s="7"/>
      <c r="K70" s="7"/>
      <c r="L70" s="7"/>
      <c r="M70" s="7"/>
      <c r="N70" s="7"/>
      <c r="O70" s="7"/>
      <c r="P70" s="7"/>
      <c r="Q70" s="7"/>
      <c r="R70" s="7"/>
      <c r="S70" s="7"/>
      <c r="T70" s="7"/>
    </row>
    <row r="71" spans="1:20" s="70" customFormat="1" ht="12.75">
      <c r="A71" s="149"/>
      <c r="B71" s="425" t="s">
        <v>139</v>
      </c>
      <c r="C71" s="422"/>
      <c r="D71" s="169"/>
      <c r="E71" s="198"/>
      <c r="G71" s="7"/>
      <c r="I71" s="7"/>
      <c r="J71" s="7"/>
      <c r="K71" s="7"/>
      <c r="L71" s="7"/>
      <c r="M71" s="7"/>
      <c r="N71" s="7"/>
      <c r="O71" s="7"/>
      <c r="P71" s="7"/>
      <c r="Q71" s="7"/>
      <c r="R71" s="7"/>
      <c r="S71" s="7"/>
      <c r="T71" s="7"/>
    </row>
    <row r="72" spans="1:20" s="70" customFormat="1" ht="12.75">
      <c r="A72" s="149"/>
      <c r="B72" s="425" t="s">
        <v>140</v>
      </c>
      <c r="C72" s="422"/>
      <c r="D72" s="169"/>
      <c r="E72" s="198"/>
      <c r="G72" s="7"/>
      <c r="I72" s="7"/>
      <c r="J72" s="7"/>
      <c r="K72" s="7"/>
      <c r="L72" s="7"/>
      <c r="M72" s="7"/>
      <c r="N72" s="7"/>
      <c r="O72" s="7"/>
      <c r="P72" s="7"/>
      <c r="Q72" s="7"/>
      <c r="R72" s="7"/>
      <c r="S72" s="7"/>
      <c r="T72" s="7"/>
    </row>
    <row r="73" spans="1:20" s="70" customFormat="1" ht="12.75">
      <c r="A73" s="149"/>
      <c r="B73" s="425" t="s">
        <v>141</v>
      </c>
      <c r="C73" s="422"/>
      <c r="D73" s="169"/>
      <c r="E73" s="198"/>
      <c r="G73" s="7"/>
      <c r="I73" s="7"/>
      <c r="J73" s="7"/>
      <c r="K73" s="7"/>
      <c r="L73" s="7"/>
      <c r="M73" s="7"/>
      <c r="N73" s="7"/>
      <c r="O73" s="7"/>
      <c r="P73" s="7"/>
      <c r="Q73" s="7"/>
      <c r="R73" s="7"/>
      <c r="S73" s="7"/>
      <c r="T73" s="7"/>
    </row>
    <row r="74" spans="1:20" s="70" customFormat="1" ht="12.75">
      <c r="A74" s="149"/>
      <c r="B74" s="425" t="s">
        <v>35</v>
      </c>
      <c r="C74" s="422"/>
      <c r="D74" s="169"/>
      <c r="E74" s="198"/>
      <c r="G74" s="7"/>
      <c r="I74" s="7"/>
      <c r="J74" s="7"/>
      <c r="K74" s="7"/>
      <c r="L74" s="7"/>
      <c r="M74" s="7"/>
      <c r="N74" s="7"/>
      <c r="O74" s="7"/>
      <c r="P74" s="7"/>
      <c r="Q74" s="7"/>
      <c r="R74" s="7"/>
      <c r="S74" s="7"/>
      <c r="T74" s="7"/>
    </row>
    <row r="75" spans="1:20" s="70" customFormat="1" ht="12.75">
      <c r="A75" s="149"/>
      <c r="B75" s="425" t="s">
        <v>142</v>
      </c>
      <c r="C75" s="422"/>
      <c r="D75" s="169"/>
      <c r="E75" s="198"/>
      <c r="G75" s="7"/>
      <c r="I75" s="7"/>
      <c r="J75" s="7"/>
      <c r="K75" s="7"/>
      <c r="L75" s="7"/>
      <c r="M75" s="7"/>
      <c r="N75" s="7"/>
      <c r="O75" s="7"/>
      <c r="P75" s="7"/>
      <c r="Q75" s="7"/>
      <c r="R75" s="7"/>
      <c r="S75" s="7"/>
      <c r="T75" s="7"/>
    </row>
    <row r="76" spans="1:20" s="70" customFormat="1" ht="12.75">
      <c r="A76" s="149"/>
      <c r="B76" s="425" t="s">
        <v>36</v>
      </c>
      <c r="C76" s="422"/>
      <c r="D76" s="169"/>
      <c r="E76" s="198"/>
      <c r="G76" s="7"/>
      <c r="I76" s="7"/>
      <c r="J76" s="7"/>
      <c r="K76" s="7"/>
      <c r="L76" s="7"/>
      <c r="M76" s="7"/>
      <c r="N76" s="7"/>
      <c r="O76" s="7"/>
      <c r="P76" s="7"/>
      <c r="Q76" s="7"/>
      <c r="R76" s="7"/>
      <c r="S76" s="7"/>
      <c r="T76" s="7"/>
    </row>
    <row r="77" spans="1:20" s="70" customFormat="1" ht="12.75">
      <c r="A77" s="149"/>
      <c r="B77" s="425" t="s">
        <v>37</v>
      </c>
      <c r="C77" s="422"/>
      <c r="D77" s="169"/>
      <c r="E77" s="198"/>
      <c r="G77" s="7"/>
      <c r="I77" s="7"/>
      <c r="J77" s="7"/>
      <c r="K77" s="7"/>
      <c r="L77" s="7"/>
      <c r="M77" s="7"/>
      <c r="N77" s="7"/>
      <c r="O77" s="7"/>
      <c r="P77" s="7"/>
      <c r="Q77" s="7"/>
      <c r="R77" s="7"/>
      <c r="S77" s="7"/>
      <c r="T77" s="7"/>
    </row>
    <row r="78" spans="1:20" s="70" customFormat="1" ht="25.5" customHeight="1">
      <c r="A78" s="149"/>
      <c r="B78" s="423" t="s">
        <v>38</v>
      </c>
      <c r="C78" s="420"/>
      <c r="D78" s="169"/>
      <c r="E78" s="198"/>
      <c r="G78" s="7"/>
      <c r="I78" s="7"/>
      <c r="J78" s="7"/>
      <c r="K78" s="7"/>
      <c r="L78" s="7"/>
      <c r="M78" s="7"/>
      <c r="N78" s="7"/>
      <c r="O78" s="7"/>
      <c r="P78" s="7"/>
      <c r="Q78" s="7"/>
      <c r="R78" s="7"/>
      <c r="S78" s="7"/>
      <c r="T78" s="7"/>
    </row>
    <row r="79" spans="1:20" s="70" customFormat="1" ht="25.5" customHeight="1">
      <c r="A79" s="149"/>
      <c r="B79" s="423" t="s">
        <v>39</v>
      </c>
      <c r="C79" s="420"/>
      <c r="D79" s="169"/>
      <c r="E79" s="198"/>
      <c r="G79" s="7"/>
      <c r="I79" s="7"/>
      <c r="J79" s="7"/>
      <c r="K79" s="7"/>
      <c r="L79" s="7"/>
      <c r="M79" s="7"/>
      <c r="N79" s="7"/>
      <c r="O79" s="7"/>
      <c r="P79" s="7"/>
      <c r="Q79" s="7"/>
      <c r="R79" s="7"/>
      <c r="S79" s="7"/>
      <c r="T79" s="7"/>
    </row>
    <row r="80" spans="1:20" s="70" customFormat="1" ht="12.75">
      <c r="A80" s="149"/>
      <c r="B80" s="425" t="s">
        <v>40</v>
      </c>
      <c r="C80" s="422"/>
      <c r="D80" s="169"/>
      <c r="E80" s="198"/>
      <c r="G80" s="7"/>
      <c r="I80" s="7"/>
      <c r="J80" s="7"/>
      <c r="K80" s="7"/>
      <c r="L80" s="7"/>
      <c r="M80" s="7"/>
      <c r="N80" s="7"/>
      <c r="O80" s="7"/>
      <c r="P80" s="7"/>
      <c r="Q80" s="7"/>
      <c r="R80" s="7"/>
      <c r="S80" s="7"/>
      <c r="T80" s="7"/>
    </row>
    <row r="81" spans="1:20" s="70" customFormat="1" ht="12.75">
      <c r="A81" s="149"/>
      <c r="B81" s="425" t="s">
        <v>41</v>
      </c>
      <c r="C81" s="422"/>
      <c r="D81" s="169"/>
      <c r="E81" s="198"/>
      <c r="G81" s="7"/>
      <c r="I81" s="7"/>
      <c r="J81" s="7"/>
      <c r="K81" s="7"/>
      <c r="L81" s="7"/>
      <c r="M81" s="7"/>
      <c r="N81" s="7"/>
      <c r="O81" s="7"/>
      <c r="P81" s="7"/>
      <c r="Q81" s="7"/>
      <c r="R81" s="7"/>
      <c r="S81" s="7"/>
      <c r="T81" s="7"/>
    </row>
    <row r="82" spans="1:20" s="70" customFormat="1" ht="12.75">
      <c r="A82" s="149"/>
      <c r="B82" s="425" t="s">
        <v>42</v>
      </c>
      <c r="C82" s="422"/>
      <c r="D82" s="169"/>
      <c r="E82" s="198"/>
      <c r="G82" s="7"/>
      <c r="I82" s="7"/>
      <c r="J82" s="7"/>
      <c r="K82" s="7"/>
      <c r="L82" s="7"/>
      <c r="M82" s="7"/>
      <c r="N82" s="7"/>
      <c r="O82" s="7"/>
      <c r="P82" s="7"/>
      <c r="Q82" s="7"/>
      <c r="R82" s="7"/>
      <c r="S82" s="7"/>
      <c r="T82" s="7"/>
    </row>
    <row r="83" spans="1:20" s="70" customFormat="1" ht="12.75">
      <c r="A83" s="149"/>
      <c r="B83" s="425" t="s">
        <v>43</v>
      </c>
      <c r="C83" s="422"/>
      <c r="D83" s="169"/>
      <c r="E83" s="198"/>
      <c r="G83" s="7"/>
      <c r="I83" s="7"/>
      <c r="J83" s="7"/>
      <c r="K83" s="7"/>
      <c r="L83" s="7"/>
      <c r="M83" s="7"/>
      <c r="N83" s="7"/>
      <c r="O83" s="7"/>
      <c r="P83" s="7"/>
      <c r="Q83" s="7"/>
      <c r="R83" s="7"/>
      <c r="S83" s="7"/>
      <c r="T83" s="7"/>
    </row>
    <row r="84" spans="1:20" s="70" customFormat="1" ht="12.75">
      <c r="A84" s="149"/>
      <c r="B84" s="425" t="s">
        <v>44</v>
      </c>
      <c r="C84" s="422"/>
      <c r="D84" s="169"/>
      <c r="E84" s="198"/>
      <c r="G84" s="7"/>
      <c r="I84" s="7"/>
      <c r="J84" s="7"/>
      <c r="K84" s="7"/>
      <c r="L84" s="7"/>
      <c r="M84" s="7"/>
      <c r="N84" s="7"/>
      <c r="O84" s="7"/>
      <c r="P84" s="7"/>
      <c r="Q84" s="7"/>
      <c r="R84" s="7"/>
      <c r="S84" s="7"/>
      <c r="T84" s="7"/>
    </row>
    <row r="85" spans="1:20" s="70" customFormat="1" ht="12.75">
      <c r="A85" s="149"/>
      <c r="B85" s="425" t="s">
        <v>45</v>
      </c>
      <c r="C85" s="422"/>
      <c r="D85" s="169"/>
      <c r="E85" s="198"/>
      <c r="G85" s="7"/>
      <c r="I85" s="7"/>
      <c r="J85" s="7"/>
      <c r="K85" s="7"/>
      <c r="L85" s="7"/>
      <c r="M85" s="7"/>
      <c r="N85" s="7"/>
      <c r="O85" s="7"/>
      <c r="P85" s="7"/>
      <c r="Q85" s="7"/>
      <c r="R85" s="7"/>
      <c r="S85" s="7"/>
      <c r="T85" s="7"/>
    </row>
    <row r="86" spans="1:20" s="70" customFormat="1" ht="12.75">
      <c r="A86" s="63"/>
      <c r="B86" s="199"/>
      <c r="C86" s="199"/>
      <c r="D86" s="200"/>
      <c r="E86" s="198"/>
      <c r="G86" s="7"/>
      <c r="I86" s="7"/>
      <c r="J86" s="7"/>
      <c r="K86" s="7"/>
      <c r="L86" s="7"/>
      <c r="M86" s="7"/>
      <c r="N86" s="7"/>
      <c r="O86" s="7"/>
      <c r="P86" s="7"/>
      <c r="Q86" s="7"/>
      <c r="R86" s="7"/>
      <c r="S86" s="7"/>
      <c r="T86" s="7"/>
    </row>
    <row r="87" spans="1:20" s="70" customFormat="1" ht="12.75">
      <c r="A87" s="63"/>
      <c r="B87" s="199"/>
      <c r="C87" s="199"/>
      <c r="D87" s="200"/>
      <c r="E87" s="198"/>
      <c r="G87" s="7"/>
      <c r="I87" s="7"/>
      <c r="J87" s="7"/>
      <c r="K87" s="7"/>
      <c r="L87" s="7"/>
      <c r="M87" s="7"/>
      <c r="N87" s="7"/>
      <c r="O87" s="7"/>
      <c r="P87" s="7"/>
      <c r="Q87" s="7"/>
      <c r="R87" s="7"/>
      <c r="S87" s="7"/>
      <c r="T87" s="7"/>
    </row>
    <row r="88" spans="1:20" s="70" customFormat="1" ht="12.75">
      <c r="A88" s="63"/>
      <c r="B88" s="199"/>
      <c r="C88" s="199"/>
      <c r="D88" s="200"/>
      <c r="E88" s="198"/>
      <c r="G88" s="7"/>
      <c r="I88" s="7"/>
      <c r="J88" s="7"/>
      <c r="K88" s="7"/>
      <c r="L88" s="7"/>
      <c r="M88" s="7"/>
      <c r="N88" s="7"/>
      <c r="O88" s="7"/>
      <c r="P88" s="7"/>
      <c r="Q88" s="7"/>
      <c r="R88" s="7"/>
      <c r="S88" s="7"/>
      <c r="T88" s="7"/>
    </row>
    <row r="89" spans="1:20" s="70" customFormat="1" ht="12.75">
      <c r="A89" s="63"/>
      <c r="B89" s="199"/>
      <c r="C89" s="199"/>
      <c r="D89" s="200"/>
      <c r="E89" s="198"/>
      <c r="G89" s="7"/>
      <c r="I89" s="7"/>
      <c r="J89" s="7"/>
      <c r="K89" s="7"/>
      <c r="L89" s="7"/>
      <c r="M89" s="7"/>
      <c r="N89" s="7"/>
      <c r="O89" s="7"/>
      <c r="P89" s="7"/>
      <c r="Q89" s="7"/>
      <c r="R89" s="7"/>
      <c r="S89" s="7"/>
      <c r="T89" s="7"/>
    </row>
    <row r="90" spans="1:20" s="70" customFormat="1" ht="12.75">
      <c r="A90" s="63"/>
      <c r="B90" s="199"/>
      <c r="C90" s="199"/>
      <c r="D90" s="200"/>
      <c r="E90" s="198"/>
      <c r="G90" s="7"/>
      <c r="I90" s="7"/>
      <c r="J90" s="7"/>
      <c r="K90" s="7"/>
      <c r="L90" s="7"/>
      <c r="M90" s="7"/>
      <c r="N90" s="7"/>
      <c r="O90" s="7"/>
      <c r="P90" s="7"/>
      <c r="Q90" s="7"/>
      <c r="R90" s="7"/>
      <c r="S90" s="7"/>
      <c r="T90" s="7"/>
    </row>
  </sheetData>
  <sheetProtection password="C71F" sheet="1"/>
  <mergeCells count="32">
    <mergeCell ref="B84:C84"/>
    <mergeCell ref="B85:C85"/>
    <mergeCell ref="B77:C77"/>
    <mergeCell ref="B78:C78"/>
    <mergeCell ref="B79:C79"/>
    <mergeCell ref="B80:C80"/>
    <mergeCell ref="B81:C81"/>
    <mergeCell ref="B82:C82"/>
    <mergeCell ref="B72:C72"/>
    <mergeCell ref="B73:C73"/>
    <mergeCell ref="B74:C74"/>
    <mergeCell ref="B75:C75"/>
    <mergeCell ref="B76:C76"/>
    <mergeCell ref="B83:C83"/>
    <mergeCell ref="B66:C66"/>
    <mergeCell ref="B67:C67"/>
    <mergeCell ref="B68:C68"/>
    <mergeCell ref="B69:C69"/>
    <mergeCell ref="B70:C70"/>
    <mergeCell ref="B71:C71"/>
    <mergeCell ref="B60:C60"/>
    <mergeCell ref="B61:C61"/>
    <mergeCell ref="B62:C62"/>
    <mergeCell ref="B63:C63"/>
    <mergeCell ref="B64:C64"/>
    <mergeCell ref="B65:C65"/>
    <mergeCell ref="B1:C1"/>
    <mergeCell ref="B2:C2"/>
    <mergeCell ref="B3:C3"/>
    <mergeCell ref="B4:C4"/>
    <mergeCell ref="B58:C58"/>
    <mergeCell ref="B59:C59"/>
  </mergeCells>
  <printOptions/>
  <pageMargins left="0.5118110236220472" right="0.15748031496062992" top="0.8267716535433072" bottom="0.8267716535433072" header="0.31496062992125984" footer="0"/>
  <pageSetup firstPageNumber="8" useFirstPageNumber="1" horizontalDpi="600" verticalDpi="600" orientation="portrait" paperSize="9" scale="72" r:id="rId1"/>
  <headerFooter alignWithMargins="0">
    <oddFooter>&amp;L&amp;8Izdelal: Vesna Skerbinek&amp;C&amp;8&amp;P&amp;R&amp;8Datoteka:
&amp;F</oddFooter>
  </headerFooter>
  <rowBreaks count="1" manualBreakCount="1">
    <brk id="29" max="4" man="1"/>
  </rowBreaks>
</worksheet>
</file>

<file path=xl/worksheets/sheet6.xml><?xml version="1.0" encoding="utf-8"?>
<worksheet xmlns="http://schemas.openxmlformats.org/spreadsheetml/2006/main" xmlns:r="http://schemas.openxmlformats.org/officeDocument/2006/relationships">
  <dimension ref="A1:T200"/>
  <sheetViews>
    <sheetView view="pageBreakPreview" zoomScaleSheetLayoutView="100" zoomScalePageLayoutView="0" workbookViewId="0" topLeftCell="A31">
      <selection activeCell="B40" sqref="B40:C40"/>
    </sheetView>
  </sheetViews>
  <sheetFormatPr defaultColWidth="9.25390625" defaultRowHeight="12.75"/>
  <cols>
    <col min="1" max="1" width="5.50390625" style="63" customWidth="1"/>
    <col min="2" max="2" width="37.50390625" style="65" customWidth="1"/>
    <col min="3" max="3" width="17.50390625" style="65" customWidth="1"/>
    <col min="4" max="4" width="17.25390625" style="66" customWidth="1"/>
    <col min="5" max="5" width="21.00390625" style="4" customWidth="1"/>
    <col min="6" max="6" width="11.50390625" style="205" customWidth="1"/>
    <col min="7" max="7" width="16.25390625" style="7" customWidth="1"/>
    <col min="8" max="8" width="16.50390625" style="205" customWidth="1"/>
    <col min="9" max="16384" width="9.25390625" style="7" customWidth="1"/>
  </cols>
  <sheetData>
    <row r="1" spans="1:5" ht="17.25">
      <c r="A1" s="149"/>
      <c r="B1" s="421" t="s">
        <v>216</v>
      </c>
      <c r="C1" s="422"/>
      <c r="E1" s="67"/>
    </row>
    <row r="2" spans="1:5" ht="58.5" customHeight="1">
      <c r="A2" s="149"/>
      <c r="B2" s="419" t="s">
        <v>217</v>
      </c>
      <c r="C2" s="420"/>
      <c r="D2" s="71"/>
      <c r="E2" s="71"/>
    </row>
    <row r="3" spans="1:5" ht="17.25">
      <c r="A3" s="149"/>
      <c r="B3" s="421" t="s">
        <v>143</v>
      </c>
      <c r="C3" s="422"/>
      <c r="E3" s="67"/>
    </row>
    <row r="4" spans="1:5" ht="17.25">
      <c r="A4" s="149"/>
      <c r="B4" s="421" t="s">
        <v>88</v>
      </c>
      <c r="C4" s="422"/>
      <c r="E4" s="67"/>
    </row>
    <row r="5" spans="1:5" ht="14.25" customHeight="1" thickBot="1">
      <c r="A5" s="149"/>
      <c r="B5" s="1"/>
      <c r="C5" s="2"/>
      <c r="D5" s="75"/>
      <c r="E5" s="67"/>
    </row>
    <row r="6" spans="1:5" ht="18" thickBot="1">
      <c r="A6" s="149"/>
      <c r="B6" s="151" t="s">
        <v>218</v>
      </c>
      <c r="C6" s="152"/>
      <c r="D6" s="78"/>
      <c r="E6" s="79"/>
    </row>
    <row r="7" spans="1:3" ht="14.25" customHeight="1">
      <c r="A7" s="149"/>
      <c r="B7" s="1"/>
      <c r="C7" s="2"/>
    </row>
    <row r="8" spans="1:3" ht="12.75">
      <c r="A8" s="149"/>
      <c r="B8" s="2"/>
      <c r="C8" s="2"/>
    </row>
    <row r="9" spans="1:20" ht="15">
      <c r="A9" s="189"/>
      <c r="B9" s="155" t="s">
        <v>16</v>
      </c>
      <c r="C9" s="157" t="s">
        <v>1</v>
      </c>
      <c r="D9" s="6" t="s">
        <v>82</v>
      </c>
      <c r="E9" s="3" t="s">
        <v>83</v>
      </c>
      <c r="F9" s="7"/>
      <c r="G9" s="31"/>
      <c r="H9" s="31"/>
      <c r="I9" s="31"/>
      <c r="J9" s="31"/>
      <c r="K9" s="31"/>
      <c r="L9" s="31"/>
      <c r="M9" s="31"/>
      <c r="N9" s="31"/>
      <c r="O9" s="31"/>
      <c r="P9" s="31"/>
      <c r="Q9" s="31"/>
      <c r="R9" s="31"/>
      <c r="S9" s="31"/>
      <c r="T9" s="31"/>
    </row>
    <row r="10" spans="1:20" ht="15">
      <c r="A10" s="189"/>
      <c r="B10" s="155"/>
      <c r="C10" s="25"/>
      <c r="D10" s="32"/>
      <c r="E10" s="32"/>
      <c r="F10" s="7"/>
      <c r="G10" s="31"/>
      <c r="H10" s="31"/>
      <c r="I10" s="31"/>
      <c r="J10" s="31"/>
      <c r="K10" s="31"/>
      <c r="L10" s="31"/>
      <c r="M10" s="31"/>
      <c r="N10" s="31"/>
      <c r="O10" s="31"/>
      <c r="P10" s="31"/>
      <c r="Q10" s="31"/>
      <c r="R10" s="31"/>
      <c r="S10" s="31"/>
      <c r="T10" s="31"/>
    </row>
    <row r="11" spans="1:20" ht="12.75">
      <c r="A11" s="193" t="s">
        <v>80</v>
      </c>
      <c r="B11" s="179" t="s">
        <v>155</v>
      </c>
      <c r="C11" s="23"/>
      <c r="D11" s="32"/>
      <c r="E11" s="18"/>
      <c r="F11" s="7"/>
      <c r="G11" s="31"/>
      <c r="H11" s="31"/>
      <c r="I11" s="31"/>
      <c r="J11" s="31"/>
      <c r="K11" s="31"/>
      <c r="L11" s="31"/>
      <c r="M11" s="31"/>
      <c r="N11" s="31"/>
      <c r="O11" s="31"/>
      <c r="P11" s="31"/>
      <c r="Q11" s="31"/>
      <c r="R11" s="31"/>
      <c r="S11" s="31"/>
      <c r="T11" s="31"/>
    </row>
    <row r="12" spans="1:20" ht="12.75">
      <c r="A12" s="193"/>
      <c r="B12" s="179"/>
      <c r="C12" s="23"/>
      <c r="D12" s="32"/>
      <c r="E12" s="18"/>
      <c r="F12" s="7"/>
      <c r="G12" s="31"/>
      <c r="H12" s="31"/>
      <c r="I12" s="31"/>
      <c r="J12" s="31"/>
      <c r="K12" s="31"/>
      <c r="L12" s="31"/>
      <c r="M12" s="31"/>
      <c r="N12" s="31"/>
      <c r="O12" s="31"/>
      <c r="P12" s="31"/>
      <c r="Q12" s="31"/>
      <c r="R12" s="31"/>
      <c r="S12" s="31"/>
      <c r="T12" s="31"/>
    </row>
    <row r="13" spans="1:20" ht="26.25">
      <c r="A13" s="193" t="s">
        <v>118</v>
      </c>
      <c r="B13" s="179" t="s">
        <v>119</v>
      </c>
      <c r="C13" s="23"/>
      <c r="D13" s="32"/>
      <c r="E13" s="18"/>
      <c r="F13" s="7"/>
      <c r="G13" s="31"/>
      <c r="H13" s="31"/>
      <c r="I13" s="31"/>
      <c r="J13" s="31"/>
      <c r="K13" s="31"/>
      <c r="L13" s="31"/>
      <c r="M13" s="31"/>
      <c r="N13" s="31"/>
      <c r="O13" s="31"/>
      <c r="P13" s="31"/>
      <c r="Q13" s="31"/>
      <c r="R13" s="31"/>
      <c r="S13" s="31"/>
      <c r="T13" s="31"/>
    </row>
    <row r="14" spans="1:20" ht="12.75">
      <c r="A14" s="193"/>
      <c r="B14" s="179" t="s">
        <v>120</v>
      </c>
      <c r="C14" s="23"/>
      <c r="D14" s="32"/>
      <c r="E14" s="18"/>
      <c r="F14" s="7"/>
      <c r="G14" s="31"/>
      <c r="H14" s="31"/>
      <c r="I14" s="31"/>
      <c r="J14" s="31"/>
      <c r="K14" s="31"/>
      <c r="L14" s="31"/>
      <c r="M14" s="31"/>
      <c r="N14" s="31"/>
      <c r="O14" s="31"/>
      <c r="P14" s="31"/>
      <c r="Q14" s="31"/>
      <c r="R14" s="31"/>
      <c r="S14" s="31"/>
      <c r="T14" s="31"/>
    </row>
    <row r="15" spans="1:20" ht="12.75">
      <c r="A15" s="193"/>
      <c r="B15" s="179" t="s">
        <v>121</v>
      </c>
      <c r="C15" s="23"/>
      <c r="D15" s="32"/>
      <c r="E15" s="18"/>
      <c r="F15" s="7"/>
      <c r="G15" s="31"/>
      <c r="H15" s="31"/>
      <c r="I15" s="31"/>
      <c r="J15" s="31"/>
      <c r="K15" s="31"/>
      <c r="L15" s="31"/>
      <c r="M15" s="31"/>
      <c r="N15" s="31"/>
      <c r="O15" s="31"/>
      <c r="P15" s="31"/>
      <c r="Q15" s="31"/>
      <c r="R15" s="31"/>
      <c r="S15" s="31"/>
      <c r="T15" s="31"/>
    </row>
    <row r="16" spans="1:20" ht="12.75">
      <c r="A16" s="193"/>
      <c r="B16" s="179"/>
      <c r="C16" s="23"/>
      <c r="D16" s="32"/>
      <c r="E16" s="18"/>
      <c r="F16" s="7"/>
      <c r="G16" s="31"/>
      <c r="H16" s="31"/>
      <c r="I16" s="31"/>
      <c r="J16" s="31"/>
      <c r="K16" s="31"/>
      <c r="L16" s="31"/>
      <c r="M16" s="31"/>
      <c r="N16" s="31"/>
      <c r="O16" s="31"/>
      <c r="P16" s="31"/>
      <c r="Q16" s="31"/>
      <c r="R16" s="31"/>
      <c r="S16" s="31"/>
      <c r="T16" s="31"/>
    </row>
    <row r="17" spans="1:20" ht="15.75" customHeight="1">
      <c r="A17" s="193" t="s">
        <v>122</v>
      </c>
      <c r="B17" s="179" t="s">
        <v>123</v>
      </c>
      <c r="C17" s="23"/>
      <c r="D17" s="32"/>
      <c r="E17" s="18"/>
      <c r="F17" s="7"/>
      <c r="G17" s="31"/>
      <c r="H17" s="31"/>
      <c r="I17" s="31"/>
      <c r="J17" s="31"/>
      <c r="K17" s="31"/>
      <c r="L17" s="31"/>
      <c r="M17" s="31"/>
      <c r="N17" s="31"/>
      <c r="O17" s="31"/>
      <c r="P17" s="31"/>
      <c r="Q17" s="31"/>
      <c r="R17" s="31"/>
      <c r="S17" s="31"/>
      <c r="T17" s="31"/>
    </row>
    <row r="18" spans="1:20" ht="13.5" customHeight="1">
      <c r="A18" s="193"/>
      <c r="B18" s="179"/>
      <c r="C18" s="23"/>
      <c r="D18" s="32"/>
      <c r="E18" s="18"/>
      <c r="F18" s="7"/>
      <c r="G18" s="31"/>
      <c r="H18" s="31"/>
      <c r="I18" s="31"/>
      <c r="J18" s="31"/>
      <c r="K18" s="31"/>
      <c r="L18" s="31"/>
      <c r="M18" s="31"/>
      <c r="N18" s="31"/>
      <c r="O18" s="31"/>
      <c r="P18" s="31"/>
      <c r="Q18" s="31"/>
      <c r="R18" s="31"/>
      <c r="S18" s="31"/>
      <c r="T18" s="31"/>
    </row>
    <row r="19" spans="1:20" ht="82.5" customHeight="1">
      <c r="A19" s="193" t="s">
        <v>124</v>
      </c>
      <c r="B19" s="201" t="s">
        <v>176</v>
      </c>
      <c r="C19" s="23"/>
      <c r="D19" s="32"/>
      <c r="E19" s="18"/>
      <c r="F19" s="7"/>
      <c r="G19" s="31"/>
      <c r="H19" s="31"/>
      <c r="I19" s="31"/>
      <c r="J19" s="31"/>
      <c r="K19" s="31"/>
      <c r="L19" s="31"/>
      <c r="M19" s="31"/>
      <c r="N19" s="31"/>
      <c r="O19" s="31"/>
      <c r="P19" s="31"/>
      <c r="Q19" s="31"/>
      <c r="R19" s="31"/>
      <c r="S19" s="31"/>
      <c r="T19" s="31"/>
    </row>
    <row r="20" spans="1:20" ht="12.75">
      <c r="A20" s="193"/>
      <c r="B20" s="179"/>
      <c r="C20" s="23"/>
      <c r="D20" s="32"/>
      <c r="E20" s="18"/>
      <c r="F20" s="7"/>
      <c r="G20" s="31"/>
      <c r="H20" s="31"/>
      <c r="I20" s="31"/>
      <c r="J20" s="31"/>
      <c r="K20" s="31"/>
      <c r="L20" s="31"/>
      <c r="M20" s="31"/>
      <c r="N20" s="31"/>
      <c r="O20" s="31"/>
      <c r="P20" s="31"/>
      <c r="Q20" s="31"/>
      <c r="R20" s="31"/>
      <c r="S20" s="31"/>
      <c r="T20" s="31"/>
    </row>
    <row r="21" spans="1:20" ht="39">
      <c r="A21" s="10" t="s">
        <v>19</v>
      </c>
      <c r="B21" s="30" t="s">
        <v>183</v>
      </c>
      <c r="C21" s="23"/>
      <c r="D21" s="18"/>
      <c r="E21" s="194"/>
      <c r="F21" s="7"/>
      <c r="G21" s="31"/>
      <c r="H21" s="31"/>
      <c r="I21" s="31"/>
      <c r="J21" s="31"/>
      <c r="K21" s="31"/>
      <c r="L21" s="31"/>
      <c r="M21" s="31"/>
      <c r="N21" s="31"/>
      <c r="O21" s="31"/>
      <c r="P21" s="31"/>
      <c r="Q21" s="31"/>
      <c r="R21" s="31"/>
      <c r="S21" s="31"/>
      <c r="T21" s="31"/>
    </row>
    <row r="22" spans="1:20" ht="12.75">
      <c r="A22" s="10"/>
      <c r="B22" s="30" t="s">
        <v>23</v>
      </c>
      <c r="C22" s="23">
        <v>25</v>
      </c>
      <c r="D22" s="18"/>
      <c r="E22" s="144">
        <f>PRODUCT(C22*D22)</f>
        <v>0</v>
      </c>
      <c r="F22" s="7"/>
      <c r="G22" s="31"/>
      <c r="H22" s="31"/>
      <c r="I22" s="31"/>
      <c r="J22" s="31"/>
      <c r="K22" s="31"/>
      <c r="L22" s="31"/>
      <c r="M22" s="31"/>
      <c r="N22" s="31"/>
      <c r="O22" s="31"/>
      <c r="P22" s="31"/>
      <c r="Q22" s="31"/>
      <c r="R22" s="31"/>
      <c r="S22" s="31"/>
      <c r="T22" s="31"/>
    </row>
    <row r="23" spans="1:20" ht="12.75">
      <c r="A23" s="10"/>
      <c r="B23" s="30"/>
      <c r="C23" s="23"/>
      <c r="D23" s="18"/>
      <c r="E23" s="194"/>
      <c r="F23" s="7"/>
      <c r="G23" s="31"/>
      <c r="H23" s="31"/>
      <c r="I23" s="31"/>
      <c r="J23" s="31"/>
      <c r="K23" s="31"/>
      <c r="L23" s="31"/>
      <c r="M23" s="31"/>
      <c r="N23" s="31"/>
      <c r="O23" s="31"/>
      <c r="P23" s="31"/>
      <c r="Q23" s="31"/>
      <c r="R23" s="31"/>
      <c r="S23" s="31"/>
      <c r="T23" s="31"/>
    </row>
    <row r="24" spans="1:20" ht="26.25">
      <c r="A24" s="10" t="s">
        <v>21</v>
      </c>
      <c r="B24" s="30" t="s">
        <v>177</v>
      </c>
      <c r="C24" s="23"/>
      <c r="D24" s="18"/>
      <c r="E24" s="194"/>
      <c r="F24" s="7"/>
      <c r="G24" s="31"/>
      <c r="H24" s="31"/>
      <c r="I24" s="31"/>
      <c r="J24" s="31"/>
      <c r="K24" s="31"/>
      <c r="L24" s="31"/>
      <c r="M24" s="31"/>
      <c r="N24" s="31"/>
      <c r="O24" s="31"/>
      <c r="P24" s="31"/>
      <c r="Q24" s="31"/>
      <c r="R24" s="31"/>
      <c r="S24" s="31"/>
      <c r="T24" s="31"/>
    </row>
    <row r="25" spans="1:20" ht="12.75">
      <c r="A25" s="10"/>
      <c r="B25" s="30" t="s">
        <v>178</v>
      </c>
      <c r="C25" s="23"/>
      <c r="D25" s="18"/>
      <c r="E25" s="194"/>
      <c r="F25" s="7"/>
      <c r="G25" s="31"/>
      <c r="H25" s="31"/>
      <c r="I25" s="31"/>
      <c r="J25" s="31"/>
      <c r="K25" s="31"/>
      <c r="L25" s="31"/>
      <c r="M25" s="31"/>
      <c r="N25" s="31"/>
      <c r="O25" s="31"/>
      <c r="P25" s="31"/>
      <c r="Q25" s="31"/>
      <c r="R25" s="31"/>
      <c r="S25" s="31"/>
      <c r="T25" s="31"/>
    </row>
    <row r="26" spans="1:20" ht="12.75">
      <c r="A26" s="10"/>
      <c r="B26" s="30" t="s">
        <v>29</v>
      </c>
      <c r="C26" s="23">
        <v>6.9</v>
      </c>
      <c r="D26" s="18"/>
      <c r="E26" s="144">
        <f>PRODUCT(C26*D26)</f>
        <v>0</v>
      </c>
      <c r="F26" s="7"/>
      <c r="G26" s="31"/>
      <c r="H26" s="31"/>
      <c r="I26" s="31"/>
      <c r="J26" s="31"/>
      <c r="K26" s="31"/>
      <c r="L26" s="31"/>
      <c r="M26" s="31"/>
      <c r="N26" s="31"/>
      <c r="O26" s="31"/>
      <c r="P26" s="31"/>
      <c r="Q26" s="31"/>
      <c r="R26" s="31"/>
      <c r="S26" s="31"/>
      <c r="T26" s="31"/>
    </row>
    <row r="27" spans="1:20" ht="12.75">
      <c r="A27" s="10"/>
      <c r="B27" s="30"/>
      <c r="C27" s="23"/>
      <c r="D27" s="18"/>
      <c r="E27" s="194"/>
      <c r="F27" s="7"/>
      <c r="G27" s="31"/>
      <c r="H27" s="31"/>
      <c r="I27" s="31"/>
      <c r="J27" s="31"/>
      <c r="K27" s="31"/>
      <c r="L27" s="31"/>
      <c r="M27" s="31"/>
      <c r="N27" s="31"/>
      <c r="O27" s="31"/>
      <c r="P27" s="31"/>
      <c r="Q27" s="31"/>
      <c r="R27" s="31"/>
      <c r="S27" s="31"/>
      <c r="T27" s="31"/>
    </row>
    <row r="28" spans="1:20" ht="66">
      <c r="A28" s="10" t="s">
        <v>22</v>
      </c>
      <c r="B28" s="30" t="s">
        <v>184</v>
      </c>
      <c r="C28" s="23"/>
      <c r="D28" s="18"/>
      <c r="E28" s="18"/>
      <c r="F28" s="7"/>
      <c r="G28" s="31"/>
      <c r="H28" s="31"/>
      <c r="I28" s="31"/>
      <c r="J28" s="31"/>
      <c r="K28" s="31"/>
      <c r="L28" s="31"/>
      <c r="M28" s="31"/>
      <c r="N28" s="31"/>
      <c r="O28" s="31"/>
      <c r="P28" s="31"/>
      <c r="Q28" s="31"/>
      <c r="R28" s="31"/>
      <c r="S28" s="31"/>
      <c r="T28" s="31"/>
    </row>
    <row r="29" spans="1:20" ht="12.75">
      <c r="A29" s="10"/>
      <c r="B29" s="40" t="s">
        <v>23</v>
      </c>
      <c r="C29" s="41">
        <v>9</v>
      </c>
      <c r="D29" s="36"/>
      <c r="E29" s="147">
        <f>PRODUCT(C29*D29)</f>
        <v>0</v>
      </c>
      <c r="F29" s="7"/>
      <c r="G29" s="31"/>
      <c r="H29" s="31"/>
      <c r="I29" s="31"/>
      <c r="J29" s="31"/>
      <c r="K29" s="31"/>
      <c r="L29" s="31"/>
      <c r="M29" s="31"/>
      <c r="N29" s="31"/>
      <c r="O29" s="31"/>
      <c r="P29" s="31"/>
      <c r="Q29" s="31"/>
      <c r="R29" s="31"/>
      <c r="S29" s="31"/>
      <c r="T29" s="31"/>
    </row>
    <row r="30" spans="1:20" s="205" customFormat="1" ht="12.75">
      <c r="A30" s="10"/>
      <c r="B30" s="22"/>
      <c r="C30" s="23"/>
      <c r="D30" s="185"/>
      <c r="E30" s="143"/>
      <c r="G30" s="7"/>
      <c r="I30" s="7"/>
      <c r="J30" s="7"/>
      <c r="K30" s="7"/>
      <c r="L30" s="7"/>
      <c r="M30" s="7"/>
      <c r="N30" s="7"/>
      <c r="O30" s="7"/>
      <c r="P30" s="7"/>
      <c r="Q30" s="7"/>
      <c r="R30" s="7"/>
      <c r="S30" s="7"/>
      <c r="T30" s="7"/>
    </row>
    <row r="31" spans="1:20" s="205" customFormat="1" ht="12.75">
      <c r="A31" s="10"/>
      <c r="B31" s="179" t="s">
        <v>269</v>
      </c>
      <c r="C31" s="19"/>
      <c r="D31" s="206"/>
      <c r="E31" s="148">
        <f>SUM(E22:E29)</f>
        <v>0</v>
      </c>
      <c r="G31" s="7"/>
      <c r="I31" s="7"/>
      <c r="J31" s="7"/>
      <c r="K31" s="7"/>
      <c r="L31" s="7"/>
      <c r="M31" s="7"/>
      <c r="N31" s="7"/>
      <c r="O31" s="7"/>
      <c r="P31" s="7"/>
      <c r="Q31" s="7"/>
      <c r="R31" s="7"/>
      <c r="S31" s="7"/>
      <c r="T31" s="7"/>
    </row>
    <row r="32" spans="1:20" s="205" customFormat="1" ht="12.75">
      <c r="A32" s="10"/>
      <c r="B32" s="179"/>
      <c r="C32" s="19"/>
      <c r="D32" s="206"/>
      <c r="E32" s="207"/>
      <c r="G32" s="7"/>
      <c r="I32" s="7"/>
      <c r="J32" s="7"/>
      <c r="K32" s="7"/>
      <c r="L32" s="7"/>
      <c r="M32" s="7"/>
      <c r="N32" s="7"/>
      <c r="O32" s="7"/>
      <c r="P32" s="7"/>
      <c r="Q32" s="7"/>
      <c r="R32" s="7"/>
      <c r="S32" s="7"/>
      <c r="T32" s="7"/>
    </row>
    <row r="33" spans="1:20" s="205" customFormat="1" ht="12.75">
      <c r="A33" s="10"/>
      <c r="B33" s="179"/>
      <c r="C33" s="19"/>
      <c r="D33" s="206"/>
      <c r="E33" s="207"/>
      <c r="G33" s="7"/>
      <c r="I33" s="7"/>
      <c r="J33" s="7"/>
      <c r="K33" s="7"/>
      <c r="L33" s="7"/>
      <c r="M33" s="7"/>
      <c r="N33" s="7"/>
      <c r="O33" s="7"/>
      <c r="P33" s="7"/>
      <c r="Q33" s="7"/>
      <c r="R33" s="7"/>
      <c r="S33" s="7"/>
      <c r="T33" s="7"/>
    </row>
    <row r="34" spans="1:20" s="205" customFormat="1" ht="13.5">
      <c r="A34" s="10"/>
      <c r="B34" s="191" t="s">
        <v>46</v>
      </c>
      <c r="C34" s="19"/>
      <c r="D34" s="206"/>
      <c r="E34" s="207"/>
      <c r="G34" s="7"/>
      <c r="I34" s="7"/>
      <c r="J34" s="7"/>
      <c r="K34" s="7"/>
      <c r="L34" s="7"/>
      <c r="M34" s="7"/>
      <c r="N34" s="7"/>
      <c r="O34" s="7"/>
      <c r="P34" s="7"/>
      <c r="Q34" s="7"/>
      <c r="R34" s="7"/>
      <c r="S34" s="7"/>
      <c r="T34" s="7"/>
    </row>
    <row r="35" spans="1:20" s="205" customFormat="1" ht="12.75">
      <c r="A35" s="149"/>
      <c r="B35" s="425" t="s">
        <v>179</v>
      </c>
      <c r="C35" s="422"/>
      <c r="D35" s="169"/>
      <c r="E35" s="169"/>
      <c r="G35" s="7"/>
      <c r="I35" s="7"/>
      <c r="J35" s="7"/>
      <c r="K35" s="7"/>
      <c r="L35" s="7"/>
      <c r="M35" s="7"/>
      <c r="N35" s="7"/>
      <c r="O35" s="7"/>
      <c r="P35" s="7"/>
      <c r="Q35" s="7"/>
      <c r="R35" s="7"/>
      <c r="S35" s="7"/>
      <c r="T35" s="7"/>
    </row>
    <row r="36" spans="1:20" s="205" customFormat="1" ht="12.75">
      <c r="A36" s="149"/>
      <c r="B36" s="425" t="s">
        <v>180</v>
      </c>
      <c r="C36" s="422"/>
      <c r="D36" s="169"/>
      <c r="E36" s="169"/>
      <c r="G36" s="7"/>
      <c r="I36" s="7"/>
      <c r="J36" s="7"/>
      <c r="K36" s="7"/>
      <c r="L36" s="7"/>
      <c r="M36" s="7"/>
      <c r="N36" s="7"/>
      <c r="O36" s="7"/>
      <c r="P36" s="7"/>
      <c r="Q36" s="7"/>
      <c r="R36" s="7"/>
      <c r="S36" s="7"/>
      <c r="T36" s="7"/>
    </row>
    <row r="37" spans="1:20" s="205" customFormat="1" ht="12.75">
      <c r="A37" s="149"/>
      <c r="B37" s="425" t="s">
        <v>68</v>
      </c>
      <c r="C37" s="422"/>
      <c r="D37" s="169"/>
      <c r="E37" s="169"/>
      <c r="G37" s="7"/>
      <c r="I37" s="7"/>
      <c r="J37" s="7"/>
      <c r="K37" s="7"/>
      <c r="L37" s="7"/>
      <c r="M37" s="7"/>
      <c r="N37" s="7"/>
      <c r="O37" s="7"/>
      <c r="P37" s="7"/>
      <c r="Q37" s="7"/>
      <c r="R37" s="7"/>
      <c r="S37" s="7"/>
      <c r="T37" s="7"/>
    </row>
    <row r="38" spans="1:20" s="205" customFormat="1" ht="12.75">
      <c r="A38" s="149"/>
      <c r="B38" s="425" t="s">
        <v>69</v>
      </c>
      <c r="C38" s="422"/>
      <c r="D38" s="169"/>
      <c r="E38" s="169"/>
      <c r="G38" s="7"/>
      <c r="I38" s="7"/>
      <c r="J38" s="7"/>
      <c r="K38" s="7"/>
      <c r="L38" s="7"/>
      <c r="M38" s="7"/>
      <c r="N38" s="7"/>
      <c r="O38" s="7"/>
      <c r="P38" s="7"/>
      <c r="Q38" s="7"/>
      <c r="R38" s="7"/>
      <c r="S38" s="7"/>
      <c r="T38" s="7"/>
    </row>
    <row r="39" spans="1:20" s="205" customFormat="1" ht="12.75">
      <c r="A39" s="149"/>
      <c r="B39" s="425" t="s">
        <v>70</v>
      </c>
      <c r="C39" s="422"/>
      <c r="D39" s="169"/>
      <c r="E39" s="169"/>
      <c r="G39" s="7"/>
      <c r="I39" s="7"/>
      <c r="J39" s="7"/>
      <c r="K39" s="7"/>
      <c r="L39" s="7"/>
      <c r="M39" s="7"/>
      <c r="N39" s="7"/>
      <c r="O39" s="7"/>
      <c r="P39" s="7"/>
      <c r="Q39" s="7"/>
      <c r="R39" s="7"/>
      <c r="S39" s="7"/>
      <c r="T39" s="7"/>
    </row>
    <row r="40" spans="1:5" ht="12.75">
      <c r="A40" s="149"/>
      <c r="B40" s="425" t="s">
        <v>71</v>
      </c>
      <c r="C40" s="422"/>
      <c r="D40" s="169"/>
      <c r="E40" s="169"/>
    </row>
    <row r="41" spans="1:5" ht="12.75">
      <c r="A41" s="149"/>
      <c r="B41" s="425" t="s">
        <v>72</v>
      </c>
      <c r="C41" s="422"/>
      <c r="D41" s="169"/>
      <c r="E41" s="169"/>
    </row>
    <row r="42" spans="1:5" ht="12.75">
      <c r="A42" s="149"/>
      <c r="B42" s="425" t="s">
        <v>73</v>
      </c>
      <c r="C42" s="422"/>
      <c r="D42" s="169"/>
      <c r="E42" s="169"/>
    </row>
    <row r="43" spans="1:8" ht="12.75">
      <c r="A43" s="158"/>
      <c r="B43" s="425" t="s">
        <v>74</v>
      </c>
      <c r="C43" s="422"/>
      <c r="D43" s="169"/>
      <c r="E43" s="169"/>
      <c r="F43" s="7"/>
      <c r="H43" s="7"/>
    </row>
    <row r="44" spans="1:8" ht="12.75">
      <c r="A44" s="158"/>
      <c r="B44" s="425" t="s">
        <v>75</v>
      </c>
      <c r="C44" s="422"/>
      <c r="D44" s="169"/>
      <c r="E44" s="169"/>
      <c r="F44" s="7"/>
      <c r="H44" s="7"/>
    </row>
    <row r="45" spans="1:8" ht="12.75">
      <c r="A45" s="158"/>
      <c r="B45" s="425" t="s">
        <v>181</v>
      </c>
      <c r="C45" s="422"/>
      <c r="D45" s="169"/>
      <c r="E45" s="169"/>
      <c r="F45" s="7"/>
      <c r="H45" s="7"/>
    </row>
    <row r="46" spans="1:8" ht="12.75">
      <c r="A46" s="158"/>
      <c r="B46" s="425" t="s">
        <v>35</v>
      </c>
      <c r="C46" s="422"/>
      <c r="D46" s="169"/>
      <c r="E46" s="169"/>
      <c r="F46" s="7"/>
      <c r="H46" s="7"/>
    </row>
    <row r="47" spans="1:8" ht="12.75">
      <c r="A47" s="158"/>
      <c r="B47" s="425" t="s">
        <v>182</v>
      </c>
      <c r="C47" s="422"/>
      <c r="D47" s="169"/>
      <c r="E47" s="169"/>
      <c r="F47" s="7"/>
      <c r="H47" s="7"/>
    </row>
    <row r="48" spans="1:8" ht="12.75">
      <c r="A48" s="158"/>
      <c r="B48" s="425" t="s">
        <v>36</v>
      </c>
      <c r="C48" s="422"/>
      <c r="D48" s="169"/>
      <c r="E48" s="169"/>
      <c r="F48" s="7"/>
      <c r="H48" s="7"/>
    </row>
    <row r="49" spans="1:8" ht="12.75">
      <c r="A49" s="158"/>
      <c r="B49" s="11" t="s">
        <v>37</v>
      </c>
      <c r="C49" s="208"/>
      <c r="D49" s="169"/>
      <c r="E49" s="169"/>
      <c r="F49" s="7"/>
      <c r="H49" s="7"/>
    </row>
    <row r="50" spans="1:8" ht="12.75">
      <c r="A50" s="158"/>
      <c r="B50" s="425" t="s">
        <v>38</v>
      </c>
      <c r="C50" s="422"/>
      <c r="D50" s="169"/>
      <c r="E50" s="169"/>
      <c r="F50" s="7"/>
      <c r="H50" s="7"/>
    </row>
    <row r="51" spans="1:8" ht="12.75">
      <c r="A51" s="158"/>
      <c r="B51" s="425" t="s">
        <v>39</v>
      </c>
      <c r="C51" s="422"/>
      <c r="D51" s="169"/>
      <c r="E51" s="169"/>
      <c r="F51" s="7"/>
      <c r="H51" s="7"/>
    </row>
    <row r="52" spans="1:8" ht="12.75">
      <c r="A52" s="158"/>
      <c r="B52" s="425" t="s">
        <v>40</v>
      </c>
      <c r="C52" s="422"/>
      <c r="D52" s="169"/>
      <c r="E52" s="169"/>
      <c r="F52" s="7"/>
      <c r="H52" s="7"/>
    </row>
    <row r="53" spans="1:8" ht="12.75">
      <c r="A53" s="158"/>
      <c r="B53" s="425" t="s">
        <v>41</v>
      </c>
      <c r="C53" s="422"/>
      <c r="D53" s="169"/>
      <c r="E53" s="169"/>
      <c r="F53" s="7"/>
      <c r="H53" s="7"/>
    </row>
    <row r="54" spans="1:8" ht="12.75">
      <c r="A54" s="158"/>
      <c r="B54" s="425" t="s">
        <v>42</v>
      </c>
      <c r="C54" s="422"/>
      <c r="D54" s="169"/>
      <c r="E54" s="169"/>
      <c r="F54" s="7"/>
      <c r="H54" s="7"/>
    </row>
    <row r="55" spans="1:8" ht="12.75">
      <c r="A55" s="158"/>
      <c r="B55" s="425" t="s">
        <v>43</v>
      </c>
      <c r="C55" s="422"/>
      <c r="D55" s="169"/>
      <c r="E55" s="169"/>
      <c r="F55" s="7"/>
      <c r="H55" s="7"/>
    </row>
    <row r="56" spans="1:8" ht="12.75">
      <c r="A56" s="158"/>
      <c r="B56" s="425" t="s">
        <v>44</v>
      </c>
      <c r="C56" s="422"/>
      <c r="D56" s="169"/>
      <c r="E56" s="169"/>
      <c r="F56" s="7"/>
      <c r="H56" s="7"/>
    </row>
    <row r="57" spans="1:8" ht="12.75">
      <c r="A57" s="158"/>
      <c r="B57" s="425" t="s">
        <v>45</v>
      </c>
      <c r="C57" s="422"/>
      <c r="D57" s="169"/>
      <c r="E57" s="169"/>
      <c r="F57" s="7"/>
      <c r="H57" s="7"/>
    </row>
    <row r="58" spans="1:8" ht="12.75">
      <c r="A58" s="158"/>
      <c r="B58" s="209"/>
      <c r="C58" s="209"/>
      <c r="D58" s="200"/>
      <c r="E58" s="198"/>
      <c r="F58" s="7"/>
      <c r="H58" s="7"/>
    </row>
    <row r="59" spans="1:8" ht="12.75">
      <c r="A59" s="7"/>
      <c r="B59" s="199"/>
      <c r="C59" s="199"/>
      <c r="D59" s="200"/>
      <c r="E59" s="198"/>
      <c r="F59" s="7"/>
      <c r="H59" s="7"/>
    </row>
    <row r="60" spans="1:8" ht="12.75">
      <c r="A60" s="7"/>
      <c r="B60" s="199"/>
      <c r="C60" s="199"/>
      <c r="D60" s="200"/>
      <c r="E60" s="198"/>
      <c r="F60" s="7"/>
      <c r="H60" s="7"/>
    </row>
    <row r="61" spans="1:8" ht="12.75">
      <c r="A61" s="7"/>
      <c r="B61" s="199"/>
      <c r="C61" s="199"/>
      <c r="D61" s="200"/>
      <c r="E61" s="198"/>
      <c r="F61" s="7"/>
      <c r="H61" s="7"/>
    </row>
    <row r="62" spans="1:8" ht="12.75">
      <c r="A62" s="7"/>
      <c r="B62" s="199"/>
      <c r="C62" s="199"/>
      <c r="D62" s="200"/>
      <c r="E62" s="198"/>
      <c r="F62" s="7"/>
      <c r="H62" s="7"/>
    </row>
    <row r="63" spans="1:8" ht="12.75">
      <c r="A63" s="7"/>
      <c r="B63" s="199"/>
      <c r="C63" s="199"/>
      <c r="D63" s="200"/>
      <c r="E63" s="198"/>
      <c r="F63" s="7"/>
      <c r="H63" s="7"/>
    </row>
    <row r="64" spans="1:8" ht="12.75">
      <c r="A64" s="7"/>
      <c r="B64" s="199"/>
      <c r="C64" s="199"/>
      <c r="D64" s="200"/>
      <c r="E64" s="198"/>
      <c r="F64" s="7"/>
      <c r="H64" s="7"/>
    </row>
    <row r="65" spans="1:8" ht="12.75">
      <c r="A65" s="7"/>
      <c r="B65" s="199"/>
      <c r="C65" s="199"/>
      <c r="D65" s="200"/>
      <c r="E65" s="198"/>
      <c r="F65" s="7"/>
      <c r="H65" s="7"/>
    </row>
    <row r="66" spans="1:8" ht="12.75">
      <c r="A66" s="7"/>
      <c r="B66" s="199"/>
      <c r="C66" s="199"/>
      <c r="D66" s="200"/>
      <c r="E66" s="198"/>
      <c r="F66" s="7"/>
      <c r="H66" s="7"/>
    </row>
    <row r="67" spans="1:8" ht="12.75">
      <c r="A67" s="7"/>
      <c r="B67" s="199"/>
      <c r="C67" s="199"/>
      <c r="D67" s="200"/>
      <c r="E67" s="198"/>
      <c r="F67" s="7"/>
      <c r="H67" s="7"/>
    </row>
    <row r="68" spans="1:8" ht="12.75">
      <c r="A68" s="7"/>
      <c r="B68" s="199"/>
      <c r="C68" s="199"/>
      <c r="D68" s="200"/>
      <c r="E68" s="198"/>
      <c r="F68" s="7"/>
      <c r="H68" s="7"/>
    </row>
    <row r="69" spans="1:8" ht="12.75">
      <c r="A69" s="7"/>
      <c r="B69" s="199"/>
      <c r="C69" s="199"/>
      <c r="D69" s="200"/>
      <c r="E69" s="198"/>
      <c r="F69" s="7"/>
      <c r="H69" s="7"/>
    </row>
    <row r="70" spans="1:8" ht="12.75">
      <c r="A70" s="7"/>
      <c r="B70" s="199"/>
      <c r="C70" s="199"/>
      <c r="D70" s="200"/>
      <c r="E70" s="198"/>
      <c r="F70" s="7"/>
      <c r="H70" s="7"/>
    </row>
    <row r="71" spans="1:8" ht="12.75">
      <c r="A71" s="7"/>
      <c r="B71" s="199"/>
      <c r="C71" s="199"/>
      <c r="D71" s="200"/>
      <c r="E71" s="198"/>
      <c r="F71" s="7"/>
      <c r="H71" s="7"/>
    </row>
    <row r="72" spans="1:8" ht="12.75">
      <c r="A72" s="7"/>
      <c r="B72" s="199"/>
      <c r="C72" s="199"/>
      <c r="D72" s="200"/>
      <c r="E72" s="198"/>
      <c r="F72" s="7"/>
      <c r="H72" s="7"/>
    </row>
    <row r="73" spans="1:8" ht="12.75">
      <c r="A73" s="7"/>
      <c r="B73" s="199"/>
      <c r="C73" s="199"/>
      <c r="D73" s="200"/>
      <c r="E73" s="198"/>
      <c r="F73" s="7"/>
      <c r="H73" s="7"/>
    </row>
    <row r="74" spans="1:8" ht="12.75">
      <c r="A74" s="7"/>
      <c r="B74" s="199"/>
      <c r="C74" s="199"/>
      <c r="D74" s="200"/>
      <c r="E74" s="198"/>
      <c r="F74" s="7"/>
      <c r="H74" s="7"/>
    </row>
    <row r="75" spans="1:8" ht="12.75">
      <c r="A75" s="7"/>
      <c r="B75" s="199"/>
      <c r="C75" s="199"/>
      <c r="D75" s="200"/>
      <c r="E75" s="198"/>
      <c r="F75" s="7"/>
      <c r="H75" s="7"/>
    </row>
    <row r="76" spans="1:8" ht="12.75">
      <c r="A76" s="7"/>
      <c r="B76" s="199"/>
      <c r="C76" s="199"/>
      <c r="D76" s="200"/>
      <c r="E76" s="198"/>
      <c r="F76" s="7"/>
      <c r="H76" s="7"/>
    </row>
    <row r="77" spans="1:8" ht="12.75">
      <c r="A77" s="7"/>
      <c r="B77" s="199"/>
      <c r="C77" s="199"/>
      <c r="D77" s="200"/>
      <c r="E77" s="198"/>
      <c r="F77" s="7"/>
      <c r="H77" s="7"/>
    </row>
    <row r="78" spans="1:8" ht="12.75">
      <c r="A78" s="7"/>
      <c r="B78" s="199"/>
      <c r="C78" s="199"/>
      <c r="D78" s="200"/>
      <c r="E78" s="198"/>
      <c r="F78" s="7"/>
      <c r="H78" s="7"/>
    </row>
    <row r="79" spans="1:8" ht="12.75">
      <c r="A79" s="7"/>
      <c r="B79" s="199"/>
      <c r="C79" s="199"/>
      <c r="D79" s="200"/>
      <c r="E79" s="198"/>
      <c r="F79" s="7"/>
      <c r="H79" s="7"/>
    </row>
    <row r="80" spans="1:8" ht="12.75">
      <c r="A80" s="7"/>
      <c r="B80" s="199"/>
      <c r="C80" s="199"/>
      <c r="D80" s="200"/>
      <c r="E80" s="198"/>
      <c r="F80" s="7"/>
      <c r="H80" s="7"/>
    </row>
    <row r="81" spans="1:8" ht="12.75">
      <c r="A81" s="7"/>
      <c r="B81" s="199"/>
      <c r="C81" s="199"/>
      <c r="D81" s="200"/>
      <c r="E81" s="198"/>
      <c r="F81" s="7"/>
      <c r="H81" s="7"/>
    </row>
    <row r="82" spans="1:8" ht="12.75">
      <c r="A82" s="7"/>
      <c r="B82" s="199"/>
      <c r="C82" s="199"/>
      <c r="D82" s="200"/>
      <c r="E82" s="198"/>
      <c r="F82" s="7"/>
      <c r="H82" s="7"/>
    </row>
    <row r="83" spans="1:8" ht="12.75">
      <c r="A83" s="7"/>
      <c r="B83" s="199"/>
      <c r="C83" s="199"/>
      <c r="D83" s="200"/>
      <c r="E83" s="198"/>
      <c r="F83" s="7"/>
      <c r="H83" s="7"/>
    </row>
    <row r="84" spans="1:8" ht="12.75">
      <c r="A84" s="7"/>
      <c r="B84" s="199"/>
      <c r="C84" s="199"/>
      <c r="D84" s="200"/>
      <c r="E84" s="198"/>
      <c r="F84" s="7"/>
      <c r="H84" s="7"/>
    </row>
    <row r="85" spans="1:8" ht="12.75">
      <c r="A85" s="7"/>
      <c r="B85" s="199"/>
      <c r="C85" s="199"/>
      <c r="D85" s="200"/>
      <c r="E85" s="198"/>
      <c r="F85" s="7"/>
      <c r="H85" s="7"/>
    </row>
    <row r="86" spans="1:8" ht="12.75">
      <c r="A86" s="7"/>
      <c r="B86" s="199"/>
      <c r="C86" s="199"/>
      <c r="D86" s="200"/>
      <c r="E86" s="198"/>
      <c r="F86" s="7"/>
      <c r="H86" s="7"/>
    </row>
    <row r="87" spans="1:8" ht="12.75">
      <c r="A87" s="7"/>
      <c r="B87" s="199"/>
      <c r="C87" s="199"/>
      <c r="D87" s="200"/>
      <c r="E87" s="198"/>
      <c r="F87" s="7"/>
      <c r="H87" s="7"/>
    </row>
    <row r="88" spans="1:8" ht="12.75">
      <c r="A88" s="7"/>
      <c r="B88" s="199"/>
      <c r="C88" s="199"/>
      <c r="D88" s="200"/>
      <c r="E88" s="198"/>
      <c r="F88" s="7"/>
      <c r="H88" s="7"/>
    </row>
    <row r="89" spans="1:8" ht="12.75">
      <c r="A89" s="7"/>
      <c r="B89" s="199"/>
      <c r="C89" s="199"/>
      <c r="D89" s="200"/>
      <c r="E89" s="198"/>
      <c r="F89" s="7"/>
      <c r="H89" s="7"/>
    </row>
    <row r="90" spans="1:8" ht="12.75">
      <c r="A90" s="7"/>
      <c r="B90" s="199"/>
      <c r="C90" s="199"/>
      <c r="D90" s="200"/>
      <c r="E90" s="198"/>
      <c r="F90" s="7"/>
      <c r="H90" s="7"/>
    </row>
    <row r="91" spans="1:8" ht="12.75">
      <c r="A91" s="7"/>
      <c r="B91" s="199"/>
      <c r="C91" s="199"/>
      <c r="D91" s="200"/>
      <c r="E91" s="198"/>
      <c r="F91" s="7"/>
      <c r="H91" s="7"/>
    </row>
    <row r="92" spans="1:8" ht="12.75">
      <c r="A92" s="7"/>
      <c r="B92" s="199"/>
      <c r="C92" s="199"/>
      <c r="D92" s="200"/>
      <c r="E92" s="198"/>
      <c r="F92" s="7"/>
      <c r="H92" s="7"/>
    </row>
    <row r="93" spans="1:8" ht="12.75">
      <c r="A93" s="7"/>
      <c r="B93" s="199"/>
      <c r="C93" s="199"/>
      <c r="D93" s="200"/>
      <c r="E93" s="198"/>
      <c r="F93" s="7"/>
      <c r="H93" s="7"/>
    </row>
    <row r="94" spans="1:8" ht="12.75">
      <c r="A94" s="7"/>
      <c r="B94" s="199"/>
      <c r="C94" s="199"/>
      <c r="D94" s="200"/>
      <c r="E94" s="198"/>
      <c r="F94" s="7"/>
      <c r="H94" s="7"/>
    </row>
    <row r="95" spans="1:8" ht="12.75">
      <c r="A95" s="7"/>
      <c r="B95" s="199"/>
      <c r="C95" s="199"/>
      <c r="D95" s="200"/>
      <c r="E95" s="198"/>
      <c r="F95" s="7"/>
      <c r="H95" s="7"/>
    </row>
    <row r="96" spans="1:8" ht="12.75">
      <c r="A96" s="7"/>
      <c r="B96" s="199"/>
      <c r="C96" s="199"/>
      <c r="D96" s="200"/>
      <c r="E96" s="198"/>
      <c r="F96" s="7"/>
      <c r="H96" s="7"/>
    </row>
    <row r="97" spans="1:8" ht="12.75">
      <c r="A97" s="7"/>
      <c r="B97" s="199"/>
      <c r="C97" s="199"/>
      <c r="D97" s="200"/>
      <c r="E97" s="198"/>
      <c r="F97" s="7"/>
      <c r="H97" s="7"/>
    </row>
    <row r="98" spans="1:8" ht="12.75">
      <c r="A98" s="7"/>
      <c r="B98" s="199"/>
      <c r="C98" s="199"/>
      <c r="D98" s="200"/>
      <c r="E98" s="198"/>
      <c r="F98" s="7"/>
      <c r="H98" s="7"/>
    </row>
    <row r="99" spans="1:8" ht="12.75">
      <c r="A99" s="7"/>
      <c r="B99" s="199"/>
      <c r="C99" s="199"/>
      <c r="D99" s="200"/>
      <c r="E99" s="198"/>
      <c r="F99" s="7"/>
      <c r="H99" s="7"/>
    </row>
    <row r="100" spans="1:8" ht="12.75">
      <c r="A100" s="7"/>
      <c r="B100" s="199"/>
      <c r="C100" s="199"/>
      <c r="D100" s="200"/>
      <c r="E100" s="198"/>
      <c r="F100" s="7"/>
      <c r="H100" s="7"/>
    </row>
    <row r="101" spans="1:8" ht="12.75">
      <c r="A101" s="7"/>
      <c r="B101" s="199"/>
      <c r="C101" s="199"/>
      <c r="D101" s="200"/>
      <c r="E101" s="198"/>
      <c r="F101" s="7"/>
      <c r="H101" s="7"/>
    </row>
    <row r="102" spans="1:8" ht="12.75">
      <c r="A102" s="7"/>
      <c r="B102" s="199"/>
      <c r="C102" s="199"/>
      <c r="D102" s="200"/>
      <c r="E102" s="198"/>
      <c r="F102" s="7"/>
      <c r="H102" s="7"/>
    </row>
    <row r="103" spans="1:8" ht="12.75">
      <c r="A103" s="7"/>
      <c r="B103" s="199"/>
      <c r="C103" s="199"/>
      <c r="D103" s="200"/>
      <c r="E103" s="198"/>
      <c r="F103" s="7"/>
      <c r="H103" s="7"/>
    </row>
    <row r="104" spans="1:8" ht="12.75">
      <c r="A104" s="7"/>
      <c r="B104" s="199"/>
      <c r="C104" s="199"/>
      <c r="D104" s="200"/>
      <c r="E104" s="198"/>
      <c r="F104" s="7"/>
      <c r="H104" s="7"/>
    </row>
    <row r="105" spans="1:8" ht="12.75">
      <c r="A105" s="7"/>
      <c r="B105" s="199"/>
      <c r="C105" s="199"/>
      <c r="D105" s="200"/>
      <c r="E105" s="198"/>
      <c r="F105" s="7"/>
      <c r="H105" s="7"/>
    </row>
    <row r="106" spans="1:8" ht="12.75">
      <c r="A106" s="7"/>
      <c r="B106" s="199"/>
      <c r="C106" s="199"/>
      <c r="D106" s="200"/>
      <c r="E106" s="198"/>
      <c r="F106" s="7"/>
      <c r="H106" s="7"/>
    </row>
    <row r="107" spans="1:8" ht="12.75">
      <c r="A107" s="7"/>
      <c r="B107" s="199"/>
      <c r="C107" s="199"/>
      <c r="D107" s="200"/>
      <c r="E107" s="198"/>
      <c r="F107" s="7"/>
      <c r="H107" s="7"/>
    </row>
    <row r="108" spans="1:8" ht="12.75">
      <c r="A108" s="7"/>
      <c r="B108" s="199"/>
      <c r="C108" s="199"/>
      <c r="D108" s="200"/>
      <c r="E108" s="198"/>
      <c r="F108" s="7"/>
      <c r="H108" s="7"/>
    </row>
    <row r="109" spans="1:8" ht="12.75">
      <c r="A109" s="7"/>
      <c r="B109" s="199"/>
      <c r="C109" s="199"/>
      <c r="D109" s="200"/>
      <c r="E109" s="198"/>
      <c r="F109" s="7"/>
      <c r="H109" s="7"/>
    </row>
    <row r="110" spans="1:8" ht="12.75">
      <c r="A110" s="7"/>
      <c r="B110" s="199"/>
      <c r="C110" s="199"/>
      <c r="D110" s="200"/>
      <c r="E110" s="198"/>
      <c r="F110" s="7"/>
      <c r="H110" s="7"/>
    </row>
    <row r="111" spans="1:8" ht="12.75">
      <c r="A111" s="7"/>
      <c r="B111" s="199"/>
      <c r="C111" s="199"/>
      <c r="D111" s="200"/>
      <c r="E111" s="198"/>
      <c r="F111" s="7"/>
      <c r="H111" s="7"/>
    </row>
    <row r="112" spans="1:8" ht="12.75">
      <c r="A112" s="7"/>
      <c r="B112" s="199"/>
      <c r="C112" s="199"/>
      <c r="D112" s="200"/>
      <c r="E112" s="198"/>
      <c r="F112" s="7"/>
      <c r="H112" s="7"/>
    </row>
    <row r="113" spans="1:8" ht="12.75">
      <c r="A113" s="7"/>
      <c r="B113" s="199"/>
      <c r="C113" s="199"/>
      <c r="D113" s="200"/>
      <c r="E113" s="198"/>
      <c r="F113" s="7"/>
      <c r="H113" s="7"/>
    </row>
    <row r="114" spans="1:8" ht="12.75">
      <c r="A114" s="7"/>
      <c r="B114" s="199"/>
      <c r="C114" s="199"/>
      <c r="D114" s="200"/>
      <c r="E114" s="198"/>
      <c r="F114" s="7"/>
      <c r="H114" s="7"/>
    </row>
    <row r="115" spans="1:8" ht="12.75">
      <c r="A115" s="7"/>
      <c r="B115" s="199"/>
      <c r="C115" s="199"/>
      <c r="D115" s="200"/>
      <c r="E115" s="198"/>
      <c r="F115" s="7"/>
      <c r="H115" s="7"/>
    </row>
    <row r="116" spans="1:8" ht="12.75">
      <c r="A116" s="7"/>
      <c r="B116" s="199"/>
      <c r="C116" s="199"/>
      <c r="D116" s="200"/>
      <c r="E116" s="198"/>
      <c r="F116" s="7"/>
      <c r="H116" s="7"/>
    </row>
    <row r="117" spans="1:8" ht="12.75">
      <c r="A117" s="7"/>
      <c r="B117" s="199"/>
      <c r="C117" s="199"/>
      <c r="D117" s="200"/>
      <c r="E117" s="198"/>
      <c r="F117" s="7"/>
      <c r="H117" s="7"/>
    </row>
    <row r="118" spans="1:8" ht="12.75">
      <c r="A118" s="7"/>
      <c r="B118" s="199"/>
      <c r="C118" s="199"/>
      <c r="D118" s="200"/>
      <c r="E118" s="198"/>
      <c r="F118" s="7"/>
      <c r="H118" s="7"/>
    </row>
    <row r="119" spans="1:8" ht="12.75">
      <c r="A119" s="7"/>
      <c r="B119" s="199"/>
      <c r="C119" s="199"/>
      <c r="D119" s="200"/>
      <c r="E119" s="198"/>
      <c r="F119" s="7"/>
      <c r="H119" s="7"/>
    </row>
    <row r="120" spans="1:8" ht="12.75">
      <c r="A120" s="7"/>
      <c r="B120" s="199"/>
      <c r="C120" s="199"/>
      <c r="D120" s="200"/>
      <c r="E120" s="198"/>
      <c r="F120" s="7"/>
      <c r="H120" s="7"/>
    </row>
    <row r="121" spans="1:8" ht="12.75">
      <c r="A121" s="7"/>
      <c r="B121" s="199"/>
      <c r="C121" s="199"/>
      <c r="D121" s="200"/>
      <c r="E121" s="198"/>
      <c r="F121" s="7"/>
      <c r="H121" s="7"/>
    </row>
    <row r="122" spans="1:8" ht="12.75">
      <c r="A122" s="7"/>
      <c r="B122" s="199"/>
      <c r="C122" s="199"/>
      <c r="D122" s="200"/>
      <c r="E122" s="198"/>
      <c r="F122" s="7"/>
      <c r="H122" s="7"/>
    </row>
    <row r="123" spans="1:8" ht="12.75">
      <c r="A123" s="7"/>
      <c r="B123" s="199"/>
      <c r="C123" s="199"/>
      <c r="D123" s="200"/>
      <c r="E123" s="198"/>
      <c r="F123" s="7"/>
      <c r="H123" s="7"/>
    </row>
    <row r="124" spans="1:8" ht="12.75">
      <c r="A124" s="7"/>
      <c r="B124" s="199"/>
      <c r="C124" s="199"/>
      <c r="D124" s="200"/>
      <c r="E124" s="198"/>
      <c r="F124" s="7"/>
      <c r="H124" s="7"/>
    </row>
    <row r="125" spans="1:8" ht="12.75">
      <c r="A125" s="7"/>
      <c r="B125" s="199"/>
      <c r="C125" s="199"/>
      <c r="D125" s="200"/>
      <c r="E125" s="198"/>
      <c r="F125" s="7"/>
      <c r="H125" s="7"/>
    </row>
    <row r="126" spans="1:8" ht="12.75">
      <c r="A126" s="7"/>
      <c r="B126" s="199"/>
      <c r="C126" s="199"/>
      <c r="D126" s="200"/>
      <c r="E126" s="198"/>
      <c r="F126" s="7"/>
      <c r="H126" s="7"/>
    </row>
    <row r="127" spans="1:8" ht="12.75">
      <c r="A127" s="7"/>
      <c r="B127" s="199"/>
      <c r="C127" s="199"/>
      <c r="D127" s="200"/>
      <c r="E127" s="198"/>
      <c r="F127" s="7"/>
      <c r="H127" s="7"/>
    </row>
    <row r="128" spans="1:8" ht="12.75">
      <c r="A128" s="7"/>
      <c r="B128" s="199"/>
      <c r="C128" s="199"/>
      <c r="D128" s="200"/>
      <c r="E128" s="198"/>
      <c r="F128" s="7"/>
      <c r="H128" s="7"/>
    </row>
    <row r="129" spans="1:8" ht="12.75">
      <c r="A129" s="7"/>
      <c r="B129" s="199"/>
      <c r="C129" s="199"/>
      <c r="D129" s="200"/>
      <c r="E129" s="198"/>
      <c r="F129" s="7"/>
      <c r="H129" s="7"/>
    </row>
    <row r="130" spans="1:8" ht="12.75">
      <c r="A130" s="7"/>
      <c r="B130" s="199"/>
      <c r="C130" s="199"/>
      <c r="D130" s="200"/>
      <c r="E130" s="198"/>
      <c r="F130" s="7"/>
      <c r="H130" s="7"/>
    </row>
    <row r="131" spans="1:8" ht="12.75">
      <c r="A131" s="7"/>
      <c r="B131" s="199"/>
      <c r="C131" s="199"/>
      <c r="D131" s="200"/>
      <c r="E131" s="198"/>
      <c r="F131" s="7"/>
      <c r="H131" s="7"/>
    </row>
    <row r="132" spans="1:8" ht="12.75">
      <c r="A132" s="7"/>
      <c r="B132" s="199"/>
      <c r="C132" s="199"/>
      <c r="D132" s="200"/>
      <c r="E132" s="198"/>
      <c r="F132" s="7"/>
      <c r="H132" s="7"/>
    </row>
    <row r="133" spans="1:8" ht="12.75">
      <c r="A133" s="7"/>
      <c r="B133" s="199"/>
      <c r="C133" s="199"/>
      <c r="D133" s="200"/>
      <c r="E133" s="198"/>
      <c r="F133" s="7"/>
      <c r="H133" s="7"/>
    </row>
    <row r="134" spans="1:8" ht="12.75">
      <c r="A134" s="7"/>
      <c r="B134" s="199"/>
      <c r="C134" s="199"/>
      <c r="D134" s="200"/>
      <c r="E134" s="198"/>
      <c r="F134" s="7"/>
      <c r="H134" s="7"/>
    </row>
    <row r="135" spans="1:8" ht="12.75">
      <c r="A135" s="7"/>
      <c r="B135" s="199"/>
      <c r="C135" s="199"/>
      <c r="D135" s="200"/>
      <c r="E135" s="198"/>
      <c r="F135" s="7"/>
      <c r="H135" s="7"/>
    </row>
    <row r="136" spans="1:8" ht="12.75">
      <c r="A136" s="7"/>
      <c r="B136" s="199"/>
      <c r="C136" s="199"/>
      <c r="D136" s="200"/>
      <c r="E136" s="198"/>
      <c r="F136" s="7"/>
      <c r="H136" s="7"/>
    </row>
    <row r="137" spans="1:8" ht="12.75">
      <c r="A137" s="7"/>
      <c r="B137" s="199"/>
      <c r="C137" s="199"/>
      <c r="D137" s="200"/>
      <c r="E137" s="198"/>
      <c r="F137" s="7"/>
      <c r="H137" s="7"/>
    </row>
    <row r="138" spans="1:8" ht="12.75">
      <c r="A138" s="7"/>
      <c r="B138" s="199"/>
      <c r="C138" s="199"/>
      <c r="D138" s="200"/>
      <c r="E138" s="198"/>
      <c r="F138" s="7"/>
      <c r="H138" s="7"/>
    </row>
    <row r="139" spans="1:8" ht="12.75">
      <c r="A139" s="7"/>
      <c r="B139" s="199"/>
      <c r="C139" s="199"/>
      <c r="D139" s="200"/>
      <c r="E139" s="198"/>
      <c r="F139" s="7"/>
      <c r="H139" s="7"/>
    </row>
    <row r="140" spans="1:8" ht="12.75">
      <c r="A140" s="7"/>
      <c r="B140" s="199"/>
      <c r="C140" s="199"/>
      <c r="D140" s="200"/>
      <c r="E140" s="198"/>
      <c r="F140" s="7"/>
      <c r="H140" s="7"/>
    </row>
    <row r="141" spans="1:8" ht="12.75">
      <c r="A141" s="7"/>
      <c r="B141" s="199"/>
      <c r="C141" s="199"/>
      <c r="D141" s="200"/>
      <c r="E141" s="198"/>
      <c r="F141" s="7"/>
      <c r="H141" s="7"/>
    </row>
    <row r="142" spans="1:8" ht="12.75">
      <c r="A142" s="7"/>
      <c r="B142" s="199"/>
      <c r="C142" s="199"/>
      <c r="D142" s="200"/>
      <c r="E142" s="198"/>
      <c r="F142" s="7"/>
      <c r="H142" s="7"/>
    </row>
    <row r="143" spans="1:8" ht="12.75">
      <c r="A143" s="7"/>
      <c r="B143" s="199"/>
      <c r="C143" s="199"/>
      <c r="D143" s="200"/>
      <c r="E143" s="198"/>
      <c r="F143" s="7"/>
      <c r="H143" s="7"/>
    </row>
    <row r="144" spans="1:8" ht="12.75">
      <c r="A144" s="7"/>
      <c r="B144" s="199"/>
      <c r="C144" s="199"/>
      <c r="D144" s="200"/>
      <c r="E144" s="198"/>
      <c r="F144" s="7"/>
      <c r="H144" s="7"/>
    </row>
    <row r="145" spans="1:8" ht="12.75">
      <c r="A145" s="7"/>
      <c r="B145" s="199"/>
      <c r="C145" s="199"/>
      <c r="D145" s="200"/>
      <c r="E145" s="198"/>
      <c r="F145" s="7"/>
      <c r="H145" s="7"/>
    </row>
    <row r="146" spans="1:8" ht="12.75">
      <c r="A146" s="7"/>
      <c r="B146" s="199"/>
      <c r="C146" s="199"/>
      <c r="D146" s="200"/>
      <c r="E146" s="198"/>
      <c r="F146" s="7"/>
      <c r="H146" s="7"/>
    </row>
    <row r="147" spans="1:8" ht="12.75">
      <c r="A147" s="7"/>
      <c r="B147" s="199"/>
      <c r="C147" s="199"/>
      <c r="D147" s="200"/>
      <c r="E147" s="198"/>
      <c r="F147" s="7"/>
      <c r="H147" s="7"/>
    </row>
    <row r="148" spans="1:8" ht="12.75">
      <c r="A148" s="7"/>
      <c r="B148" s="199"/>
      <c r="C148" s="199"/>
      <c r="D148" s="200"/>
      <c r="E148" s="198"/>
      <c r="F148" s="7"/>
      <c r="H148" s="7"/>
    </row>
    <row r="149" spans="1:8" ht="12.75">
      <c r="A149" s="7"/>
      <c r="B149" s="199"/>
      <c r="C149" s="199"/>
      <c r="D149" s="200"/>
      <c r="E149" s="198"/>
      <c r="F149" s="7"/>
      <c r="H149" s="7"/>
    </row>
    <row r="150" spans="1:8" ht="12.75">
      <c r="A150" s="7"/>
      <c r="B150" s="199"/>
      <c r="C150" s="199"/>
      <c r="D150" s="200"/>
      <c r="E150" s="198"/>
      <c r="F150" s="7"/>
      <c r="H150" s="7"/>
    </row>
    <row r="151" spans="1:8" ht="12.75">
      <c r="A151" s="7"/>
      <c r="B151" s="199"/>
      <c r="C151" s="199"/>
      <c r="D151" s="200"/>
      <c r="E151" s="198"/>
      <c r="F151" s="7"/>
      <c r="H151" s="7"/>
    </row>
    <row r="152" spans="1:8" ht="12.75">
      <c r="A152" s="7"/>
      <c r="B152" s="199"/>
      <c r="C152" s="199"/>
      <c r="D152" s="200"/>
      <c r="E152" s="198"/>
      <c r="F152" s="7"/>
      <c r="H152" s="7"/>
    </row>
    <row r="153" spans="1:8" ht="12.75">
      <c r="A153" s="7"/>
      <c r="B153" s="199"/>
      <c r="C153" s="199"/>
      <c r="D153" s="200"/>
      <c r="E153" s="198"/>
      <c r="F153" s="7"/>
      <c r="H153" s="7"/>
    </row>
    <row r="154" spans="1:8" ht="12.75">
      <c r="A154" s="7"/>
      <c r="B154" s="199"/>
      <c r="C154" s="199"/>
      <c r="D154" s="200"/>
      <c r="E154" s="198"/>
      <c r="F154" s="7"/>
      <c r="H154" s="7"/>
    </row>
    <row r="155" spans="1:8" ht="12.75">
      <c r="A155" s="7"/>
      <c r="B155" s="199"/>
      <c r="C155" s="199"/>
      <c r="D155" s="200"/>
      <c r="E155" s="198"/>
      <c r="F155" s="7"/>
      <c r="H155" s="7"/>
    </row>
    <row r="156" spans="1:8" ht="12.75">
      <c r="A156" s="7"/>
      <c r="B156" s="199"/>
      <c r="C156" s="199"/>
      <c r="D156" s="200"/>
      <c r="E156" s="198"/>
      <c r="F156" s="7"/>
      <c r="H156" s="7"/>
    </row>
    <row r="157" spans="1:8" ht="12.75">
      <c r="A157" s="7"/>
      <c r="B157" s="199"/>
      <c r="C157" s="199"/>
      <c r="D157" s="200"/>
      <c r="E157" s="198"/>
      <c r="F157" s="7"/>
      <c r="H157" s="7"/>
    </row>
    <row r="158" spans="1:8" ht="12.75">
      <c r="A158" s="7"/>
      <c r="B158" s="199"/>
      <c r="C158" s="199"/>
      <c r="D158" s="200"/>
      <c r="E158" s="198"/>
      <c r="F158" s="7"/>
      <c r="H158" s="7"/>
    </row>
    <row r="159" spans="1:8" ht="12.75">
      <c r="A159" s="7"/>
      <c r="B159" s="199"/>
      <c r="C159" s="199"/>
      <c r="D159" s="200"/>
      <c r="E159" s="198"/>
      <c r="F159" s="7"/>
      <c r="H159" s="7"/>
    </row>
    <row r="160" spans="1:8" ht="12.75">
      <c r="A160" s="7"/>
      <c r="B160" s="199"/>
      <c r="C160" s="199"/>
      <c r="D160" s="200"/>
      <c r="E160" s="198"/>
      <c r="F160" s="7"/>
      <c r="H160" s="7"/>
    </row>
    <row r="161" spans="1:8" ht="12.75">
      <c r="A161" s="7"/>
      <c r="B161" s="199"/>
      <c r="C161" s="199"/>
      <c r="D161" s="200"/>
      <c r="E161" s="198"/>
      <c r="F161" s="7"/>
      <c r="H161" s="7"/>
    </row>
    <row r="162" spans="1:8" ht="12.75">
      <c r="A162" s="7"/>
      <c r="B162" s="199"/>
      <c r="C162" s="199"/>
      <c r="D162" s="200"/>
      <c r="E162" s="198"/>
      <c r="F162" s="7"/>
      <c r="H162" s="7"/>
    </row>
    <row r="163" spans="1:8" ht="12.75">
      <c r="A163" s="7"/>
      <c r="B163" s="199"/>
      <c r="C163" s="199"/>
      <c r="D163" s="200"/>
      <c r="E163" s="198"/>
      <c r="F163" s="7"/>
      <c r="H163" s="7"/>
    </row>
    <row r="164" spans="1:8" ht="12.75">
      <c r="A164" s="7"/>
      <c r="B164" s="199"/>
      <c r="C164" s="199"/>
      <c r="D164" s="200"/>
      <c r="E164" s="198"/>
      <c r="F164" s="7"/>
      <c r="H164" s="7"/>
    </row>
    <row r="165" spans="1:8" ht="12.75">
      <c r="A165" s="7"/>
      <c r="B165" s="199"/>
      <c r="C165" s="199"/>
      <c r="D165" s="200"/>
      <c r="E165" s="198"/>
      <c r="F165" s="7"/>
      <c r="H165" s="7"/>
    </row>
    <row r="166" spans="1:8" ht="12.75">
      <c r="A166" s="7"/>
      <c r="B166" s="199"/>
      <c r="C166" s="199"/>
      <c r="D166" s="200"/>
      <c r="E166" s="198"/>
      <c r="F166" s="7"/>
      <c r="H166" s="7"/>
    </row>
    <row r="167" spans="1:8" ht="12.75">
      <c r="A167" s="7"/>
      <c r="B167" s="199"/>
      <c r="C167" s="199"/>
      <c r="D167" s="200"/>
      <c r="E167" s="198"/>
      <c r="F167" s="7"/>
      <c r="H167" s="7"/>
    </row>
    <row r="168" spans="1:8" ht="12.75">
      <c r="A168" s="7"/>
      <c r="B168" s="199"/>
      <c r="C168" s="199"/>
      <c r="D168" s="200"/>
      <c r="E168" s="198"/>
      <c r="F168" s="7"/>
      <c r="H168" s="7"/>
    </row>
    <row r="169" spans="1:8" ht="12.75">
      <c r="A169" s="7"/>
      <c r="B169" s="199"/>
      <c r="C169" s="199"/>
      <c r="D169" s="200"/>
      <c r="E169" s="198"/>
      <c r="F169" s="7"/>
      <c r="H169" s="7"/>
    </row>
    <row r="170" spans="1:8" ht="12.75">
      <c r="A170" s="7"/>
      <c r="B170" s="199"/>
      <c r="C170" s="199"/>
      <c r="D170" s="200"/>
      <c r="E170" s="198"/>
      <c r="F170" s="7"/>
      <c r="H170" s="7"/>
    </row>
    <row r="171" spans="1:8" ht="12.75">
      <c r="A171" s="7"/>
      <c r="B171" s="199"/>
      <c r="C171" s="199"/>
      <c r="D171" s="200"/>
      <c r="E171" s="198"/>
      <c r="F171" s="7"/>
      <c r="H171" s="7"/>
    </row>
    <row r="172" spans="1:8" ht="12.75">
      <c r="A172" s="7"/>
      <c r="B172" s="199"/>
      <c r="C172" s="199"/>
      <c r="D172" s="200"/>
      <c r="E172" s="198"/>
      <c r="F172" s="7"/>
      <c r="H172" s="7"/>
    </row>
    <row r="173" spans="1:8" ht="12.75">
      <c r="A173" s="7"/>
      <c r="B173" s="199"/>
      <c r="C173" s="199"/>
      <c r="D173" s="200"/>
      <c r="E173" s="198"/>
      <c r="F173" s="7"/>
      <c r="H173" s="7"/>
    </row>
    <row r="174" spans="1:8" ht="12.75">
      <c r="A174" s="7"/>
      <c r="B174" s="199"/>
      <c r="C174" s="199"/>
      <c r="D174" s="200"/>
      <c r="E174" s="198"/>
      <c r="F174" s="7"/>
      <c r="H174" s="7"/>
    </row>
    <row r="175" spans="1:8" ht="12.75">
      <c r="A175" s="7"/>
      <c r="B175" s="199"/>
      <c r="C175" s="199"/>
      <c r="D175" s="200"/>
      <c r="E175" s="198"/>
      <c r="F175" s="7"/>
      <c r="H175" s="7"/>
    </row>
    <row r="176" spans="1:8" ht="12.75">
      <c r="A176" s="7"/>
      <c r="B176" s="199"/>
      <c r="C176" s="199"/>
      <c r="D176" s="200"/>
      <c r="E176" s="198"/>
      <c r="F176" s="7"/>
      <c r="H176" s="7"/>
    </row>
    <row r="177" spans="1:8" ht="12.75">
      <c r="A177" s="7"/>
      <c r="B177" s="199"/>
      <c r="C177" s="199"/>
      <c r="D177" s="200"/>
      <c r="E177" s="198"/>
      <c r="F177" s="7"/>
      <c r="H177" s="7"/>
    </row>
    <row r="178" spans="1:8" ht="12.75">
      <c r="A178" s="7"/>
      <c r="B178" s="199"/>
      <c r="C178" s="199"/>
      <c r="D178" s="200"/>
      <c r="E178" s="198"/>
      <c r="F178" s="7"/>
      <c r="H178" s="7"/>
    </row>
    <row r="179" spans="1:8" ht="12.75">
      <c r="A179" s="7"/>
      <c r="B179" s="199"/>
      <c r="C179" s="199"/>
      <c r="D179" s="200"/>
      <c r="E179" s="198"/>
      <c r="F179" s="7"/>
      <c r="H179" s="7"/>
    </row>
    <row r="180" spans="1:8" ht="12.75">
      <c r="A180" s="7"/>
      <c r="B180" s="199"/>
      <c r="C180" s="199"/>
      <c r="D180" s="200"/>
      <c r="E180" s="198"/>
      <c r="F180" s="7"/>
      <c r="H180" s="7"/>
    </row>
    <row r="181" spans="1:8" ht="12.75">
      <c r="A181" s="7"/>
      <c r="B181" s="199"/>
      <c r="C181" s="199"/>
      <c r="D181" s="200"/>
      <c r="E181" s="198"/>
      <c r="F181" s="7"/>
      <c r="H181" s="7"/>
    </row>
    <row r="182" spans="1:8" ht="12.75">
      <c r="A182" s="7"/>
      <c r="B182" s="199"/>
      <c r="C182" s="199"/>
      <c r="D182" s="200"/>
      <c r="E182" s="198"/>
      <c r="F182" s="7"/>
      <c r="H182" s="7"/>
    </row>
    <row r="183" spans="1:8" ht="12.75">
      <c r="A183" s="7"/>
      <c r="B183" s="199"/>
      <c r="C183" s="199"/>
      <c r="D183" s="200"/>
      <c r="E183" s="198"/>
      <c r="F183" s="7"/>
      <c r="H183" s="7"/>
    </row>
    <row r="184" spans="1:8" ht="12.75">
      <c r="A184" s="7"/>
      <c r="B184" s="199"/>
      <c r="C184" s="199"/>
      <c r="D184" s="200"/>
      <c r="E184" s="198"/>
      <c r="F184" s="7"/>
      <c r="H184" s="7"/>
    </row>
    <row r="185" spans="1:8" ht="12.75">
      <c r="A185" s="7"/>
      <c r="B185" s="199"/>
      <c r="C185" s="199"/>
      <c r="D185" s="200"/>
      <c r="E185" s="198"/>
      <c r="F185" s="7"/>
      <c r="H185" s="7"/>
    </row>
    <row r="186" spans="1:8" ht="12.75">
      <c r="A186" s="7"/>
      <c r="B186" s="199"/>
      <c r="C186" s="199"/>
      <c r="D186" s="200"/>
      <c r="E186" s="198"/>
      <c r="F186" s="7"/>
      <c r="H186" s="7"/>
    </row>
    <row r="187" spans="1:8" ht="12.75">
      <c r="A187" s="7"/>
      <c r="B187" s="199"/>
      <c r="C187" s="199"/>
      <c r="D187" s="200"/>
      <c r="E187" s="198"/>
      <c r="F187" s="7"/>
      <c r="H187" s="7"/>
    </row>
    <row r="188" spans="1:8" ht="12.75">
      <c r="A188" s="7"/>
      <c r="B188" s="199"/>
      <c r="C188" s="199"/>
      <c r="D188" s="200"/>
      <c r="E188" s="198"/>
      <c r="F188" s="7"/>
      <c r="H188" s="7"/>
    </row>
    <row r="189" spans="1:8" ht="12.75">
      <c r="A189" s="7"/>
      <c r="B189" s="199"/>
      <c r="C189" s="199"/>
      <c r="D189" s="200"/>
      <c r="E189" s="198"/>
      <c r="F189" s="7"/>
      <c r="H189" s="7"/>
    </row>
    <row r="190" spans="1:8" ht="12.75">
      <c r="A190" s="7"/>
      <c r="B190" s="199"/>
      <c r="C190" s="199"/>
      <c r="D190" s="200"/>
      <c r="E190" s="198"/>
      <c r="F190" s="7"/>
      <c r="H190" s="7"/>
    </row>
    <row r="191" spans="1:8" ht="12.75">
      <c r="A191" s="7"/>
      <c r="B191" s="199"/>
      <c r="C191" s="199"/>
      <c r="D191" s="200"/>
      <c r="E191" s="198"/>
      <c r="F191" s="7"/>
      <c r="H191" s="7"/>
    </row>
    <row r="192" spans="1:8" ht="12.75">
      <c r="A192" s="7"/>
      <c r="B192" s="199"/>
      <c r="C192" s="199"/>
      <c r="D192" s="200"/>
      <c r="E192" s="198"/>
      <c r="F192" s="7"/>
      <c r="H192" s="7"/>
    </row>
    <row r="193" spans="1:8" ht="12.75">
      <c r="A193" s="7"/>
      <c r="B193" s="199"/>
      <c r="C193" s="199"/>
      <c r="D193" s="200"/>
      <c r="E193" s="198"/>
      <c r="F193" s="7"/>
      <c r="H193" s="7"/>
    </row>
    <row r="194" spans="1:8" ht="12.75">
      <c r="A194" s="7"/>
      <c r="B194" s="199"/>
      <c r="C194" s="199"/>
      <c r="D194" s="200"/>
      <c r="E194" s="198"/>
      <c r="F194" s="7"/>
      <c r="H194" s="7"/>
    </row>
    <row r="195" spans="1:8" ht="12.75">
      <c r="A195" s="7"/>
      <c r="B195" s="199"/>
      <c r="C195" s="199"/>
      <c r="D195" s="200"/>
      <c r="E195" s="198"/>
      <c r="F195" s="7"/>
      <c r="H195" s="7"/>
    </row>
    <row r="196" spans="1:8" ht="12.75">
      <c r="A196" s="7"/>
      <c r="B196" s="199"/>
      <c r="C196" s="199"/>
      <c r="D196" s="200"/>
      <c r="E196" s="198"/>
      <c r="F196" s="7"/>
      <c r="H196" s="7"/>
    </row>
    <row r="197" spans="1:8" ht="12.75">
      <c r="A197" s="7"/>
      <c r="B197" s="199"/>
      <c r="C197" s="199"/>
      <c r="D197" s="200"/>
      <c r="E197" s="198"/>
      <c r="F197" s="7"/>
      <c r="H197" s="7"/>
    </row>
    <row r="198" spans="1:8" ht="12.75">
      <c r="A198" s="7"/>
      <c r="B198" s="199"/>
      <c r="C198" s="199"/>
      <c r="D198" s="200"/>
      <c r="E198" s="198"/>
      <c r="F198" s="7"/>
      <c r="H198" s="7"/>
    </row>
    <row r="199" spans="1:8" ht="12.75">
      <c r="A199" s="7"/>
      <c r="B199" s="199"/>
      <c r="C199" s="199"/>
      <c r="D199" s="200"/>
      <c r="E199" s="198"/>
      <c r="F199" s="7"/>
      <c r="H199" s="7"/>
    </row>
    <row r="200" spans="1:8" ht="12.75">
      <c r="A200" s="7"/>
      <c r="B200" s="199"/>
      <c r="C200" s="199"/>
      <c r="D200" s="200"/>
      <c r="E200" s="198"/>
      <c r="F200" s="7"/>
      <c r="H200" s="7"/>
    </row>
  </sheetData>
  <sheetProtection password="C71F" sheet="1"/>
  <mergeCells count="26">
    <mergeCell ref="B56:C56"/>
    <mergeCell ref="B57:C57"/>
    <mergeCell ref="B48:C48"/>
    <mergeCell ref="B50:C50"/>
    <mergeCell ref="B51:C51"/>
    <mergeCell ref="B52:C52"/>
    <mergeCell ref="B53:C53"/>
    <mergeCell ref="B54:C54"/>
    <mergeCell ref="B43:C43"/>
    <mergeCell ref="B44:C44"/>
    <mergeCell ref="B45:C45"/>
    <mergeCell ref="B46:C46"/>
    <mergeCell ref="B47:C47"/>
    <mergeCell ref="B55:C55"/>
    <mergeCell ref="B37:C37"/>
    <mergeCell ref="B38:C38"/>
    <mergeCell ref="B39:C39"/>
    <mergeCell ref="B40:C40"/>
    <mergeCell ref="B41:C41"/>
    <mergeCell ref="B42:C42"/>
    <mergeCell ref="B1:C1"/>
    <mergeCell ref="B2:C2"/>
    <mergeCell ref="B3:C3"/>
    <mergeCell ref="B4:C4"/>
    <mergeCell ref="B35:C35"/>
    <mergeCell ref="B36:C36"/>
  </mergeCells>
  <printOptions/>
  <pageMargins left="0.5118110236220472" right="0.15748031496062992" top="0.8267716535433072" bottom="0.8267716535433072" header="0.31496062992125984" footer="0"/>
  <pageSetup firstPageNumber="11" useFirstPageNumber="1" horizontalDpi="200" verticalDpi="200" orientation="portrait" paperSize="9" scale="74" r:id="rId1"/>
  <headerFooter alignWithMargins="0">
    <oddFooter>&amp;L&amp;8Izdelal: Vesna Skerbinek&amp;C&amp;8&amp;P&amp;R&amp;8Datoteka:
&amp;F</oddFooter>
  </headerFooter>
</worksheet>
</file>

<file path=xl/worksheets/sheet7.xml><?xml version="1.0" encoding="utf-8"?>
<worksheet xmlns="http://schemas.openxmlformats.org/spreadsheetml/2006/main" xmlns:r="http://schemas.openxmlformats.org/officeDocument/2006/relationships">
  <dimension ref="A1:T240"/>
  <sheetViews>
    <sheetView view="pageBreakPreview" zoomScaleSheetLayoutView="100" zoomScalePageLayoutView="0" workbookViewId="0" topLeftCell="A1">
      <selection activeCell="D20" sqref="D20"/>
    </sheetView>
  </sheetViews>
  <sheetFormatPr defaultColWidth="9.25390625" defaultRowHeight="12.75"/>
  <cols>
    <col min="1" max="1" width="5.50390625" style="63" customWidth="1"/>
    <col min="2" max="2" width="30.50390625" style="65" customWidth="1"/>
    <col min="3" max="3" width="22.75390625" style="65" customWidth="1"/>
    <col min="4" max="4" width="20.50390625" style="75" customWidth="1"/>
    <col min="5" max="5" width="21.50390625" style="4" customWidth="1"/>
    <col min="6" max="6" width="46.00390625" style="70" customWidth="1"/>
    <col min="7" max="7" width="16.25390625" style="7" customWidth="1"/>
    <col min="8" max="8" width="16.50390625" style="70" customWidth="1"/>
    <col min="9" max="16384" width="9.25390625" style="7" customWidth="1"/>
  </cols>
  <sheetData>
    <row r="1" spans="1:5" ht="17.25">
      <c r="A1" s="149"/>
      <c r="B1" s="421" t="s">
        <v>216</v>
      </c>
      <c r="C1" s="422"/>
      <c r="D1" s="66"/>
      <c r="E1" s="67"/>
    </row>
    <row r="2" spans="1:5" ht="74.25" customHeight="1">
      <c r="A2" s="149"/>
      <c r="B2" s="419" t="s">
        <v>217</v>
      </c>
      <c r="C2" s="420"/>
      <c r="D2" s="71"/>
      <c r="E2" s="71"/>
    </row>
    <row r="3" spans="1:5" ht="17.25">
      <c r="A3" s="149"/>
      <c r="B3" s="421" t="s">
        <v>143</v>
      </c>
      <c r="C3" s="422"/>
      <c r="D3" s="66"/>
      <c r="E3" s="67"/>
    </row>
    <row r="4" spans="1:5" ht="34.5" customHeight="1">
      <c r="A4" s="149"/>
      <c r="B4" s="419" t="s">
        <v>88</v>
      </c>
      <c r="C4" s="420"/>
      <c r="D4" s="66"/>
      <c r="E4" s="67"/>
    </row>
    <row r="5" spans="1:5" ht="18" thickBot="1">
      <c r="A5" s="149"/>
      <c r="B5" s="1"/>
      <c r="C5" s="2"/>
      <c r="E5" s="67"/>
    </row>
    <row r="6" spans="1:5" ht="18" thickBot="1">
      <c r="A6" s="149"/>
      <c r="B6" s="151" t="s">
        <v>218</v>
      </c>
      <c r="C6" s="152"/>
      <c r="D6" s="78"/>
      <c r="E6" s="79"/>
    </row>
    <row r="7" spans="1:3" ht="17.25">
      <c r="A7" s="149"/>
      <c r="B7" s="1"/>
      <c r="C7" s="2"/>
    </row>
    <row r="8" spans="1:3" ht="12.75">
      <c r="A8" s="149"/>
      <c r="B8" s="2"/>
      <c r="C8" s="2"/>
    </row>
    <row r="9" spans="1:20" ht="15">
      <c r="A9" s="189"/>
      <c r="B9" s="155" t="s">
        <v>16</v>
      </c>
      <c r="C9" s="157" t="s">
        <v>1</v>
      </c>
      <c r="D9" s="20" t="s">
        <v>82</v>
      </c>
      <c r="E9" s="3" t="s">
        <v>83</v>
      </c>
      <c r="F9" s="7"/>
      <c r="G9" s="31"/>
      <c r="H9" s="31"/>
      <c r="I9" s="31"/>
      <c r="J9" s="31"/>
      <c r="K9" s="31"/>
      <c r="L9" s="31"/>
      <c r="M9" s="31"/>
      <c r="N9" s="31"/>
      <c r="O9" s="31"/>
      <c r="P9" s="31"/>
      <c r="Q9" s="31"/>
      <c r="R9" s="31"/>
      <c r="S9" s="31"/>
      <c r="T9" s="31"/>
    </row>
    <row r="10" spans="1:20" ht="15">
      <c r="A10" s="189"/>
      <c r="B10" s="155"/>
      <c r="C10" s="25"/>
      <c r="D10" s="206"/>
      <c r="E10" s="32"/>
      <c r="F10" s="7"/>
      <c r="G10" s="31"/>
      <c r="H10" s="31"/>
      <c r="I10" s="31"/>
      <c r="J10" s="31"/>
      <c r="K10" s="31"/>
      <c r="L10" s="31"/>
      <c r="M10" s="31"/>
      <c r="N10" s="31"/>
      <c r="O10" s="31"/>
      <c r="P10" s="31"/>
      <c r="Q10" s="31"/>
      <c r="R10" s="31"/>
      <c r="S10" s="31"/>
      <c r="T10" s="31"/>
    </row>
    <row r="11" spans="1:20" ht="12.75">
      <c r="A11" s="193" t="s">
        <v>148</v>
      </c>
      <c r="B11" s="193" t="s">
        <v>81</v>
      </c>
      <c r="C11" s="23"/>
      <c r="D11" s="206"/>
      <c r="E11" s="18"/>
      <c r="F11" s="7"/>
      <c r="G11" s="31"/>
      <c r="H11" s="31"/>
      <c r="I11" s="31"/>
      <c r="J11" s="31"/>
      <c r="K11" s="31"/>
      <c r="L11" s="31"/>
      <c r="M11" s="31"/>
      <c r="N11" s="31"/>
      <c r="O11" s="31"/>
      <c r="P11" s="31"/>
      <c r="Q11" s="31"/>
      <c r="R11" s="31"/>
      <c r="S11" s="31"/>
      <c r="T11" s="31"/>
    </row>
    <row r="12" spans="1:20" ht="12.75">
      <c r="A12" s="193"/>
      <c r="B12" s="179"/>
      <c r="C12" s="23"/>
      <c r="D12" s="206"/>
      <c r="E12" s="18"/>
      <c r="F12" s="7"/>
      <c r="G12" s="31"/>
      <c r="H12" s="31"/>
      <c r="I12" s="31"/>
      <c r="J12" s="31"/>
      <c r="K12" s="31"/>
      <c r="L12" s="31"/>
      <c r="M12" s="31"/>
      <c r="N12" s="31"/>
      <c r="O12" s="31"/>
      <c r="P12" s="31"/>
      <c r="Q12" s="31"/>
      <c r="R12" s="31"/>
      <c r="S12" s="31"/>
      <c r="T12" s="31"/>
    </row>
    <row r="13" spans="1:20" ht="52.5">
      <c r="A13" s="10" t="s">
        <v>19</v>
      </c>
      <c r="B13" s="30" t="s">
        <v>208</v>
      </c>
      <c r="C13" s="23"/>
      <c r="D13" s="18"/>
      <c r="E13" s="18"/>
      <c r="F13" s="7"/>
      <c r="G13" s="31"/>
      <c r="H13" s="31"/>
      <c r="I13" s="31"/>
      <c r="J13" s="31"/>
      <c r="K13" s="31"/>
      <c r="L13" s="31"/>
      <c r="M13" s="31"/>
      <c r="N13" s="31"/>
      <c r="O13" s="31"/>
      <c r="P13" s="31"/>
      <c r="Q13" s="31"/>
      <c r="R13" s="31"/>
      <c r="S13" s="31"/>
      <c r="T13" s="31"/>
    </row>
    <row r="14" spans="1:20" ht="12.75">
      <c r="A14" s="10"/>
      <c r="B14" s="30" t="s">
        <v>185</v>
      </c>
      <c r="C14" s="23"/>
      <c r="D14" s="18"/>
      <c r="E14" s="18"/>
      <c r="F14" s="7"/>
      <c r="G14" s="31"/>
      <c r="H14" s="31"/>
      <c r="I14" s="31"/>
      <c r="J14" s="31"/>
      <c r="K14" s="31"/>
      <c r="L14" s="31"/>
      <c r="M14" s="31"/>
      <c r="N14" s="31"/>
      <c r="O14" s="31"/>
      <c r="P14" s="31"/>
      <c r="Q14" s="31"/>
      <c r="R14" s="31"/>
      <c r="S14" s="31"/>
      <c r="T14" s="31"/>
    </row>
    <row r="15" spans="1:20" ht="12.75">
      <c r="A15" s="181"/>
      <c r="B15" s="30" t="s">
        <v>79</v>
      </c>
      <c r="C15" s="23">
        <v>6</v>
      </c>
      <c r="D15" s="18"/>
      <c r="E15" s="144">
        <f>PRODUCT(C15*D15)</f>
        <v>0</v>
      </c>
      <c r="F15" s="7"/>
      <c r="G15" s="31"/>
      <c r="H15" s="31"/>
      <c r="I15" s="31"/>
      <c r="J15" s="31"/>
      <c r="K15" s="31"/>
      <c r="L15" s="31"/>
      <c r="M15" s="31"/>
      <c r="N15" s="31"/>
      <c r="O15" s="31"/>
      <c r="P15" s="31"/>
      <c r="Q15" s="31"/>
      <c r="R15" s="31"/>
      <c r="S15" s="31"/>
      <c r="T15" s="31"/>
    </row>
    <row r="16" spans="1:20" ht="12.75">
      <c r="A16" s="181"/>
      <c r="B16" s="30" t="s">
        <v>186</v>
      </c>
      <c r="C16" s="23"/>
      <c r="D16" s="18"/>
      <c r="E16" s="142"/>
      <c r="F16" s="7"/>
      <c r="G16" s="31"/>
      <c r="H16" s="31"/>
      <c r="I16" s="31"/>
      <c r="J16" s="31"/>
      <c r="K16" s="31"/>
      <c r="L16" s="31"/>
      <c r="M16" s="31"/>
      <c r="N16" s="31"/>
      <c r="O16" s="31"/>
      <c r="P16" s="31"/>
      <c r="Q16" s="31"/>
      <c r="R16" s="31"/>
      <c r="S16" s="31"/>
      <c r="T16" s="31"/>
    </row>
    <row r="17" spans="1:20" ht="12.75">
      <c r="A17" s="181"/>
      <c r="B17" s="30" t="s">
        <v>79</v>
      </c>
      <c r="C17" s="23">
        <v>3</v>
      </c>
      <c r="D17" s="18"/>
      <c r="E17" s="144">
        <f>PRODUCT(C17*D17)</f>
        <v>0</v>
      </c>
      <c r="F17" s="7"/>
      <c r="G17" s="31"/>
      <c r="H17" s="31"/>
      <c r="I17" s="31"/>
      <c r="J17" s="31"/>
      <c r="K17" s="31"/>
      <c r="L17" s="31"/>
      <c r="M17" s="31"/>
      <c r="N17" s="31"/>
      <c r="O17" s="31"/>
      <c r="P17" s="31"/>
      <c r="Q17" s="31"/>
      <c r="R17" s="31"/>
      <c r="S17" s="31"/>
      <c r="T17" s="31"/>
    </row>
    <row r="18" spans="1:20" ht="12.75">
      <c r="A18" s="181"/>
      <c r="B18" s="30" t="s">
        <v>187</v>
      </c>
      <c r="C18" s="23"/>
      <c r="D18" s="18"/>
      <c r="E18" s="142"/>
      <c r="F18" s="7"/>
      <c r="G18" s="31"/>
      <c r="H18" s="31"/>
      <c r="I18" s="31"/>
      <c r="J18" s="31"/>
      <c r="K18" s="31"/>
      <c r="L18" s="31"/>
      <c r="M18" s="31"/>
      <c r="N18" s="31"/>
      <c r="O18" s="31"/>
      <c r="P18" s="31"/>
      <c r="Q18" s="31"/>
      <c r="R18" s="31"/>
      <c r="S18" s="31"/>
      <c r="T18" s="31"/>
    </row>
    <row r="19" spans="1:20" ht="12.75">
      <c r="A19" s="181"/>
      <c r="B19" s="30" t="s">
        <v>79</v>
      </c>
      <c r="C19" s="23">
        <v>1</v>
      </c>
      <c r="D19" s="18"/>
      <c r="E19" s="144">
        <f>PRODUCT(C19*D19)</f>
        <v>0</v>
      </c>
      <c r="F19" s="7"/>
      <c r="G19" s="31"/>
      <c r="H19" s="31"/>
      <c r="I19" s="31"/>
      <c r="J19" s="31"/>
      <c r="K19" s="31"/>
      <c r="L19" s="31"/>
      <c r="M19" s="31"/>
      <c r="N19" s="31"/>
      <c r="O19" s="31"/>
      <c r="P19" s="31"/>
      <c r="Q19" s="31"/>
      <c r="R19" s="31"/>
      <c r="S19" s="31"/>
      <c r="T19" s="31"/>
    </row>
    <row r="20" spans="1:20" ht="12.75">
      <c r="A20" s="181"/>
      <c r="B20" s="11"/>
      <c r="C20" s="23"/>
      <c r="D20" s="18"/>
      <c r="E20" s="142"/>
      <c r="F20" s="7"/>
      <c r="G20" s="31"/>
      <c r="H20" s="31"/>
      <c r="I20" s="31"/>
      <c r="J20" s="31"/>
      <c r="K20" s="31"/>
      <c r="L20" s="31"/>
      <c r="M20" s="31"/>
      <c r="N20" s="31"/>
      <c r="O20" s="31"/>
      <c r="P20" s="31"/>
      <c r="Q20" s="31"/>
      <c r="R20" s="31"/>
      <c r="S20" s="31"/>
      <c r="T20" s="31"/>
    </row>
    <row r="21" spans="1:20" ht="66">
      <c r="A21" s="10" t="s">
        <v>21</v>
      </c>
      <c r="B21" s="30" t="s">
        <v>209</v>
      </c>
      <c r="C21" s="23"/>
      <c r="D21" s="18"/>
      <c r="E21" s="142"/>
      <c r="F21" s="7"/>
      <c r="G21" s="31"/>
      <c r="H21" s="31"/>
      <c r="I21" s="31"/>
      <c r="J21" s="31"/>
      <c r="K21" s="31"/>
      <c r="L21" s="31"/>
      <c r="M21" s="31"/>
      <c r="N21" s="31"/>
      <c r="O21" s="31"/>
      <c r="P21" s="31"/>
      <c r="Q21" s="31"/>
      <c r="R21" s="31"/>
      <c r="S21" s="31"/>
      <c r="T21" s="31"/>
    </row>
    <row r="22" spans="1:20" ht="12.75">
      <c r="A22" s="181"/>
      <c r="B22" s="30" t="s">
        <v>29</v>
      </c>
      <c r="C22" s="23">
        <v>39</v>
      </c>
      <c r="D22" s="18"/>
      <c r="E22" s="144">
        <f>PRODUCT(C22*D22)</f>
        <v>0</v>
      </c>
      <c r="F22" s="7"/>
      <c r="G22" s="31"/>
      <c r="H22" s="31"/>
      <c r="I22" s="31"/>
      <c r="J22" s="31"/>
      <c r="K22" s="31"/>
      <c r="L22" s="31"/>
      <c r="M22" s="31"/>
      <c r="N22" s="31"/>
      <c r="O22" s="31"/>
      <c r="P22" s="31"/>
      <c r="Q22" s="31"/>
      <c r="R22" s="31"/>
      <c r="S22" s="31"/>
      <c r="T22" s="31"/>
    </row>
    <row r="23" spans="1:20" ht="12.75">
      <c r="A23" s="181"/>
      <c r="B23" s="11"/>
      <c r="C23" s="23"/>
      <c r="D23" s="18"/>
      <c r="E23" s="142"/>
      <c r="F23" s="7"/>
      <c r="G23" s="31"/>
      <c r="H23" s="31"/>
      <c r="I23" s="31"/>
      <c r="J23" s="31"/>
      <c r="K23" s="31"/>
      <c r="L23" s="31"/>
      <c r="M23" s="31"/>
      <c r="N23" s="31"/>
      <c r="O23" s="31"/>
      <c r="P23" s="31"/>
      <c r="Q23" s="31"/>
      <c r="R23" s="31"/>
      <c r="S23" s="31"/>
      <c r="T23" s="31"/>
    </row>
    <row r="24" spans="1:20" ht="92.25">
      <c r="A24" s="10" t="s">
        <v>22</v>
      </c>
      <c r="B24" s="30" t="s">
        <v>194</v>
      </c>
      <c r="C24" s="23"/>
      <c r="D24" s="18"/>
      <c r="E24" s="142"/>
      <c r="F24" s="7"/>
      <c r="G24" s="31"/>
      <c r="H24" s="31"/>
      <c r="I24" s="31"/>
      <c r="J24" s="31"/>
      <c r="K24" s="31"/>
      <c r="L24" s="31"/>
      <c r="M24" s="31"/>
      <c r="N24" s="31"/>
      <c r="O24" s="31"/>
      <c r="P24" s="31"/>
      <c r="Q24" s="31"/>
      <c r="R24" s="31"/>
      <c r="S24" s="31"/>
      <c r="T24" s="31"/>
    </row>
    <row r="25" spans="1:20" ht="12.75">
      <c r="A25" s="181"/>
      <c r="B25" s="30" t="s">
        <v>29</v>
      </c>
      <c r="C25" s="23">
        <v>86</v>
      </c>
      <c r="D25" s="18"/>
      <c r="E25" s="144">
        <f>PRODUCT(C25*D25)</f>
        <v>0</v>
      </c>
      <c r="F25" s="7"/>
      <c r="G25" s="31"/>
      <c r="H25" s="31"/>
      <c r="I25" s="31"/>
      <c r="J25" s="31"/>
      <c r="K25" s="31"/>
      <c r="L25" s="31"/>
      <c r="M25" s="31"/>
      <c r="N25" s="31"/>
      <c r="O25" s="31"/>
      <c r="P25" s="31"/>
      <c r="Q25" s="31"/>
      <c r="R25" s="31"/>
      <c r="S25" s="31"/>
      <c r="T25" s="31"/>
    </row>
    <row r="26" spans="1:20" ht="12.75">
      <c r="A26" s="181"/>
      <c r="B26" s="11"/>
      <c r="C26" s="23"/>
      <c r="D26" s="18"/>
      <c r="E26" s="142"/>
      <c r="F26" s="7"/>
      <c r="G26" s="31"/>
      <c r="H26" s="31"/>
      <c r="I26" s="31"/>
      <c r="J26" s="31"/>
      <c r="K26" s="31"/>
      <c r="L26" s="31"/>
      <c r="M26" s="31"/>
      <c r="N26" s="31"/>
      <c r="O26" s="31"/>
      <c r="P26" s="31"/>
      <c r="Q26" s="31"/>
      <c r="R26" s="31"/>
      <c r="S26" s="31"/>
      <c r="T26" s="31"/>
    </row>
    <row r="27" spans="1:20" ht="118.5">
      <c r="A27" s="10" t="s">
        <v>24</v>
      </c>
      <c r="B27" s="30" t="s">
        <v>195</v>
      </c>
      <c r="C27" s="24"/>
      <c r="D27" s="206"/>
      <c r="E27" s="142"/>
      <c r="F27" s="7"/>
      <c r="G27" s="31"/>
      <c r="H27" s="31"/>
      <c r="I27" s="31"/>
      <c r="J27" s="31"/>
      <c r="K27" s="31"/>
      <c r="L27" s="31"/>
      <c r="M27" s="31"/>
      <c r="N27" s="31"/>
      <c r="O27" s="31"/>
      <c r="P27" s="31"/>
      <c r="Q27" s="31"/>
      <c r="R27" s="31"/>
      <c r="S27" s="31"/>
      <c r="T27" s="31"/>
    </row>
    <row r="28" spans="1:20" ht="12.75">
      <c r="A28" s="10"/>
      <c r="B28" s="30" t="s">
        <v>188</v>
      </c>
      <c r="C28" s="24"/>
      <c r="D28" s="18"/>
      <c r="E28" s="142"/>
      <c r="F28" s="7"/>
      <c r="G28" s="31"/>
      <c r="H28" s="31"/>
      <c r="I28" s="31"/>
      <c r="J28" s="31"/>
      <c r="K28" s="31"/>
      <c r="L28" s="31"/>
      <c r="M28" s="31"/>
      <c r="N28" s="31"/>
      <c r="O28" s="31"/>
      <c r="P28" s="31"/>
      <c r="Q28" s="31"/>
      <c r="R28" s="31"/>
      <c r="S28" s="31"/>
      <c r="T28" s="31"/>
    </row>
    <row r="29" spans="1:20" ht="12.75">
      <c r="A29" s="10"/>
      <c r="B29" s="11" t="s">
        <v>29</v>
      </c>
      <c r="C29" s="24">
        <v>26</v>
      </c>
      <c r="D29" s="18"/>
      <c r="E29" s="144">
        <f>PRODUCT(C29*D29)</f>
        <v>0</v>
      </c>
      <c r="F29" s="7"/>
      <c r="G29" s="31"/>
      <c r="H29" s="31"/>
      <c r="I29" s="31"/>
      <c r="J29" s="31"/>
      <c r="K29" s="31"/>
      <c r="L29" s="31"/>
      <c r="M29" s="31"/>
      <c r="N29" s="31"/>
      <c r="O29" s="31"/>
      <c r="P29" s="31"/>
      <c r="Q29" s="31"/>
      <c r="R29" s="31"/>
      <c r="S29" s="31"/>
      <c r="T29" s="31"/>
    </row>
    <row r="30" spans="1:20" ht="12.75">
      <c r="A30" s="10"/>
      <c r="B30" s="30" t="s">
        <v>212</v>
      </c>
      <c r="C30" s="24"/>
      <c r="D30" s="18"/>
      <c r="E30" s="142"/>
      <c r="F30" s="7"/>
      <c r="G30" s="31"/>
      <c r="H30" s="31"/>
      <c r="I30" s="31"/>
      <c r="J30" s="31"/>
      <c r="K30" s="31"/>
      <c r="L30" s="31"/>
      <c r="M30" s="31"/>
      <c r="N30" s="31"/>
      <c r="O30" s="31"/>
      <c r="P30" s="31"/>
      <c r="Q30" s="31"/>
      <c r="R30" s="31"/>
      <c r="S30" s="31"/>
      <c r="T30" s="31"/>
    </row>
    <row r="31" spans="1:20" ht="12.75">
      <c r="A31" s="10"/>
      <c r="B31" s="11" t="s">
        <v>29</v>
      </c>
      <c r="C31" s="24">
        <v>22.5</v>
      </c>
      <c r="D31" s="18"/>
      <c r="E31" s="144">
        <f>PRODUCT(C31*D31)</f>
        <v>0</v>
      </c>
      <c r="F31" s="7"/>
      <c r="G31" s="31"/>
      <c r="H31" s="31"/>
      <c r="I31" s="31"/>
      <c r="J31" s="31"/>
      <c r="K31" s="31"/>
      <c r="L31" s="31"/>
      <c r="M31" s="31"/>
      <c r="N31" s="31"/>
      <c r="O31" s="31"/>
      <c r="P31" s="31"/>
      <c r="Q31" s="31"/>
      <c r="R31" s="31"/>
      <c r="S31" s="31"/>
      <c r="T31" s="31"/>
    </row>
    <row r="32" spans="1:20" ht="12.75">
      <c r="A32" s="181"/>
      <c r="B32" s="11"/>
      <c r="C32" s="23"/>
      <c r="D32" s="18"/>
      <c r="E32" s="142"/>
      <c r="F32" s="7"/>
      <c r="G32" s="31"/>
      <c r="H32" s="31"/>
      <c r="I32" s="31"/>
      <c r="J32" s="31"/>
      <c r="K32" s="31"/>
      <c r="L32" s="31"/>
      <c r="M32" s="31"/>
      <c r="N32" s="31"/>
      <c r="O32" s="31"/>
      <c r="P32" s="31"/>
      <c r="Q32" s="31"/>
      <c r="R32" s="31"/>
      <c r="S32" s="31"/>
      <c r="T32" s="31"/>
    </row>
    <row r="33" spans="1:20" ht="92.25">
      <c r="A33" s="10" t="s">
        <v>25</v>
      </c>
      <c r="B33" s="30" t="s">
        <v>196</v>
      </c>
      <c r="C33" s="24"/>
      <c r="D33" s="18"/>
      <c r="E33" s="142"/>
      <c r="F33" s="7"/>
      <c r="G33" s="31"/>
      <c r="H33" s="31"/>
      <c r="I33" s="31"/>
      <c r="J33" s="31"/>
      <c r="K33" s="31"/>
      <c r="L33" s="31"/>
      <c r="M33" s="31"/>
      <c r="N33" s="31"/>
      <c r="O33" s="31"/>
      <c r="P33" s="31"/>
      <c r="Q33" s="31"/>
      <c r="R33" s="31"/>
      <c r="S33" s="31"/>
      <c r="T33" s="31"/>
    </row>
    <row r="34" spans="1:20" ht="12.75">
      <c r="A34" s="181"/>
      <c r="B34" s="11" t="s">
        <v>31</v>
      </c>
      <c r="C34" s="24">
        <v>1</v>
      </c>
      <c r="D34" s="18"/>
      <c r="E34" s="144">
        <f>PRODUCT(C34*D34)</f>
        <v>0</v>
      </c>
      <c r="F34" s="7"/>
      <c r="G34" s="31"/>
      <c r="H34" s="31"/>
      <c r="I34" s="31"/>
      <c r="J34" s="31"/>
      <c r="K34" s="31"/>
      <c r="L34" s="31"/>
      <c r="M34" s="31"/>
      <c r="N34" s="31"/>
      <c r="O34" s="31"/>
      <c r="P34" s="31"/>
      <c r="Q34" s="31"/>
      <c r="R34" s="31"/>
      <c r="S34" s="31"/>
      <c r="T34" s="31"/>
    </row>
    <row r="35" spans="1:20" ht="12.75">
      <c r="A35" s="181"/>
      <c r="B35" s="11"/>
      <c r="C35" s="23"/>
      <c r="D35" s="18"/>
      <c r="E35" s="142"/>
      <c r="F35" s="7"/>
      <c r="G35" s="31"/>
      <c r="H35" s="31"/>
      <c r="I35" s="31"/>
      <c r="J35" s="31"/>
      <c r="K35" s="31"/>
      <c r="L35" s="31"/>
      <c r="M35" s="31"/>
      <c r="N35" s="31"/>
      <c r="O35" s="31"/>
      <c r="P35" s="31"/>
      <c r="Q35" s="31"/>
      <c r="R35" s="31"/>
      <c r="S35" s="31"/>
      <c r="T35" s="31"/>
    </row>
    <row r="36" spans="1:20" ht="66">
      <c r="A36" s="10" t="s">
        <v>26</v>
      </c>
      <c r="B36" s="30" t="s">
        <v>189</v>
      </c>
      <c r="C36" s="24"/>
      <c r="D36" s="18"/>
      <c r="E36" s="142"/>
      <c r="F36" s="7"/>
      <c r="G36" s="31"/>
      <c r="H36" s="31"/>
      <c r="I36" s="31"/>
      <c r="J36" s="31"/>
      <c r="K36" s="31"/>
      <c r="L36" s="31"/>
      <c r="M36" s="31"/>
      <c r="N36" s="31"/>
      <c r="O36" s="31"/>
      <c r="P36" s="31"/>
      <c r="Q36" s="31"/>
      <c r="R36" s="31"/>
      <c r="S36" s="31"/>
      <c r="T36" s="31"/>
    </row>
    <row r="37" spans="1:20" ht="12.75">
      <c r="A37" s="181"/>
      <c r="B37" s="11" t="s">
        <v>31</v>
      </c>
      <c r="C37" s="24">
        <v>5</v>
      </c>
      <c r="D37" s="18"/>
      <c r="E37" s="144">
        <f>PRODUCT(C37*D37)</f>
        <v>0</v>
      </c>
      <c r="F37" s="7"/>
      <c r="G37" s="31"/>
      <c r="H37" s="31"/>
      <c r="I37" s="31"/>
      <c r="J37" s="31"/>
      <c r="K37" s="31"/>
      <c r="L37" s="31"/>
      <c r="M37" s="31"/>
      <c r="N37" s="31"/>
      <c r="O37" s="31"/>
      <c r="P37" s="31"/>
      <c r="Q37" s="31"/>
      <c r="R37" s="31"/>
      <c r="S37" s="31"/>
      <c r="T37" s="31"/>
    </row>
    <row r="38" spans="1:20" ht="12.75">
      <c r="A38" s="181"/>
      <c r="B38" s="11"/>
      <c r="C38" s="23"/>
      <c r="D38" s="18"/>
      <c r="E38" s="142"/>
      <c r="F38" s="7"/>
      <c r="G38" s="31"/>
      <c r="H38" s="31"/>
      <c r="I38" s="31"/>
      <c r="J38" s="31"/>
      <c r="K38" s="31"/>
      <c r="L38" s="31"/>
      <c r="M38" s="31"/>
      <c r="N38" s="31"/>
      <c r="O38" s="31"/>
      <c r="P38" s="31"/>
      <c r="Q38" s="31"/>
      <c r="R38" s="31"/>
      <c r="S38" s="31"/>
      <c r="T38" s="31"/>
    </row>
    <row r="39" spans="1:20" ht="52.5">
      <c r="A39" s="10" t="s">
        <v>162</v>
      </c>
      <c r="B39" s="30" t="s">
        <v>213</v>
      </c>
      <c r="C39" s="23"/>
      <c r="D39" s="206"/>
      <c r="E39" s="142"/>
      <c r="F39" s="7"/>
      <c r="G39" s="31"/>
      <c r="H39" s="31"/>
      <c r="I39" s="31"/>
      <c r="J39" s="31"/>
      <c r="K39" s="31"/>
      <c r="L39" s="31"/>
      <c r="M39" s="31"/>
      <c r="N39" s="31"/>
      <c r="O39" s="31"/>
      <c r="P39" s="31"/>
      <c r="Q39" s="31"/>
      <c r="R39" s="31"/>
      <c r="S39" s="31"/>
      <c r="T39" s="31"/>
    </row>
    <row r="40" spans="1:20" ht="12.75">
      <c r="A40" s="181"/>
      <c r="B40" s="30" t="s">
        <v>31</v>
      </c>
      <c r="C40" s="23">
        <v>8</v>
      </c>
      <c r="D40" s="18"/>
      <c r="E40" s="144">
        <f>PRODUCT(C40*D40)</f>
        <v>0</v>
      </c>
      <c r="F40" s="7"/>
      <c r="G40" s="31"/>
      <c r="H40" s="31"/>
      <c r="I40" s="31"/>
      <c r="J40" s="31"/>
      <c r="K40" s="31"/>
      <c r="L40" s="31"/>
      <c r="M40" s="31"/>
      <c r="N40" s="31"/>
      <c r="O40" s="31"/>
      <c r="P40" s="31"/>
      <c r="Q40" s="31"/>
      <c r="R40" s="31"/>
      <c r="S40" s="31"/>
      <c r="T40" s="31"/>
    </row>
    <row r="41" spans="1:20" ht="12.75">
      <c r="A41" s="181"/>
      <c r="B41" s="11"/>
      <c r="C41" s="23"/>
      <c r="D41" s="18"/>
      <c r="E41" s="142"/>
      <c r="F41" s="7"/>
      <c r="G41" s="31"/>
      <c r="H41" s="31"/>
      <c r="I41" s="31"/>
      <c r="J41" s="31"/>
      <c r="K41" s="31"/>
      <c r="L41" s="31"/>
      <c r="M41" s="31"/>
      <c r="N41" s="31"/>
      <c r="O41" s="31"/>
      <c r="P41" s="31"/>
      <c r="Q41" s="31"/>
      <c r="R41" s="31"/>
      <c r="S41" s="31"/>
      <c r="T41" s="31"/>
    </row>
    <row r="42" spans="1:20" ht="26.25">
      <c r="A42" s="10" t="s">
        <v>166</v>
      </c>
      <c r="B42" s="30" t="s">
        <v>190</v>
      </c>
      <c r="C42" s="23"/>
      <c r="D42" s="206"/>
      <c r="E42" s="142"/>
      <c r="F42" s="7"/>
      <c r="G42" s="31"/>
      <c r="H42" s="31"/>
      <c r="I42" s="31"/>
      <c r="J42" s="31"/>
      <c r="K42" s="31"/>
      <c r="L42" s="31"/>
      <c r="M42" s="31"/>
      <c r="N42" s="31"/>
      <c r="O42" s="31"/>
      <c r="P42" s="31"/>
      <c r="Q42" s="31"/>
      <c r="R42" s="31"/>
      <c r="S42" s="31"/>
      <c r="T42" s="31"/>
    </row>
    <row r="43" spans="1:20" ht="12.75">
      <c r="A43" s="181"/>
      <c r="B43" s="11" t="s">
        <v>23</v>
      </c>
      <c r="C43" s="23">
        <v>669</v>
      </c>
      <c r="D43" s="18"/>
      <c r="E43" s="144">
        <f>PRODUCT(C43*D43)</f>
        <v>0</v>
      </c>
      <c r="F43" s="7"/>
      <c r="G43" s="31"/>
      <c r="H43" s="31"/>
      <c r="I43" s="31"/>
      <c r="J43" s="31"/>
      <c r="K43" s="31"/>
      <c r="L43" s="31"/>
      <c r="M43" s="31"/>
      <c r="N43" s="31"/>
      <c r="O43" s="31"/>
      <c r="P43" s="31"/>
      <c r="Q43" s="31"/>
      <c r="R43" s="31"/>
      <c r="S43" s="31"/>
      <c r="T43" s="31"/>
    </row>
    <row r="44" spans="1:20" ht="12.75">
      <c r="A44" s="181"/>
      <c r="B44" s="11"/>
      <c r="C44" s="23"/>
      <c r="D44" s="18"/>
      <c r="E44" s="142"/>
      <c r="F44" s="7"/>
      <c r="G44" s="31"/>
      <c r="H44" s="31"/>
      <c r="I44" s="31"/>
      <c r="J44" s="31"/>
      <c r="K44" s="31"/>
      <c r="L44" s="31"/>
      <c r="M44" s="31"/>
      <c r="N44" s="31"/>
      <c r="O44" s="31"/>
      <c r="P44" s="31"/>
      <c r="Q44" s="31"/>
      <c r="R44" s="31"/>
      <c r="S44" s="31"/>
      <c r="T44" s="31"/>
    </row>
    <row r="45" spans="1:20" ht="12.75">
      <c r="A45" s="10" t="s">
        <v>174</v>
      </c>
      <c r="B45" s="22" t="s">
        <v>210</v>
      </c>
      <c r="C45" s="23"/>
      <c r="D45" s="18"/>
      <c r="E45" s="142"/>
      <c r="F45" s="7"/>
      <c r="G45" s="31"/>
      <c r="H45" s="31"/>
      <c r="I45" s="31"/>
      <c r="J45" s="31"/>
      <c r="K45" s="31"/>
      <c r="L45" s="31"/>
      <c r="M45" s="31"/>
      <c r="N45" s="31"/>
      <c r="O45" s="31"/>
      <c r="P45" s="31"/>
      <c r="Q45" s="31"/>
      <c r="R45" s="31"/>
      <c r="S45" s="31"/>
      <c r="T45" s="31"/>
    </row>
    <row r="46" spans="1:20" ht="12.75">
      <c r="A46" s="10"/>
      <c r="B46" s="22" t="s">
        <v>77</v>
      </c>
      <c r="C46" s="23"/>
      <c r="D46" s="18"/>
      <c r="E46" s="142"/>
      <c r="F46" s="7"/>
      <c r="G46" s="31"/>
      <c r="H46" s="31"/>
      <c r="I46" s="31"/>
      <c r="J46" s="31"/>
      <c r="K46" s="31"/>
      <c r="L46" s="31"/>
      <c r="M46" s="31"/>
      <c r="N46" s="31"/>
      <c r="O46" s="31"/>
      <c r="P46" s="31"/>
      <c r="Q46" s="31"/>
      <c r="R46" s="31"/>
      <c r="S46" s="31"/>
      <c r="T46" s="31"/>
    </row>
    <row r="47" spans="1:20" ht="12.75">
      <c r="A47" s="10"/>
      <c r="B47" s="22" t="s">
        <v>211</v>
      </c>
      <c r="C47" s="23">
        <v>10</v>
      </c>
      <c r="D47" s="18"/>
      <c r="E47" s="144">
        <f>PRODUCT(C47*D47)</f>
        <v>0</v>
      </c>
      <c r="F47" s="7"/>
      <c r="G47" s="31"/>
      <c r="H47" s="31"/>
      <c r="I47" s="31"/>
      <c r="J47" s="31"/>
      <c r="K47" s="31"/>
      <c r="L47" s="31"/>
      <c r="M47" s="31"/>
      <c r="N47" s="31"/>
      <c r="O47" s="31"/>
      <c r="P47" s="31"/>
      <c r="Q47" s="31"/>
      <c r="R47" s="31"/>
      <c r="S47" s="31"/>
      <c r="T47" s="31"/>
    </row>
    <row r="48" spans="1:20" ht="12.75">
      <c r="A48" s="10"/>
      <c r="B48" s="22" t="s">
        <v>78</v>
      </c>
      <c r="C48" s="23"/>
      <c r="D48" s="18"/>
      <c r="E48" s="142"/>
      <c r="F48" s="7"/>
      <c r="G48" s="31"/>
      <c r="H48" s="31"/>
      <c r="I48" s="31"/>
      <c r="J48" s="31"/>
      <c r="K48" s="31"/>
      <c r="L48" s="31"/>
      <c r="M48" s="31"/>
      <c r="N48" s="31"/>
      <c r="O48" s="31"/>
      <c r="P48" s="31"/>
      <c r="Q48" s="31"/>
      <c r="R48" s="31"/>
      <c r="S48" s="31"/>
      <c r="T48" s="31"/>
    </row>
    <row r="49" spans="1:20" ht="12.75">
      <c r="A49" s="10"/>
      <c r="B49" s="40" t="s">
        <v>211</v>
      </c>
      <c r="C49" s="41">
        <v>10</v>
      </c>
      <c r="D49" s="36"/>
      <c r="E49" s="147">
        <f>PRODUCT(C49*D49)</f>
        <v>0</v>
      </c>
      <c r="F49" s="7"/>
      <c r="G49" s="31"/>
      <c r="H49" s="31"/>
      <c r="I49" s="31"/>
      <c r="J49" s="31"/>
      <c r="K49" s="31"/>
      <c r="L49" s="31"/>
      <c r="M49" s="31"/>
      <c r="N49" s="31"/>
      <c r="O49" s="31"/>
      <c r="P49" s="31"/>
      <c r="Q49" s="31"/>
      <c r="R49" s="31"/>
      <c r="S49" s="31"/>
      <c r="T49" s="31"/>
    </row>
    <row r="50" spans="1:20" ht="12.75">
      <c r="A50" s="10"/>
      <c r="B50" s="22"/>
      <c r="C50" s="23"/>
      <c r="D50" s="206"/>
      <c r="E50" s="18"/>
      <c r="F50" s="7"/>
      <c r="G50" s="31"/>
      <c r="H50" s="31"/>
      <c r="I50" s="31"/>
      <c r="J50" s="31"/>
      <c r="K50" s="31"/>
      <c r="L50" s="31"/>
      <c r="M50" s="31"/>
      <c r="N50" s="31"/>
      <c r="O50" s="31"/>
      <c r="P50" s="31"/>
      <c r="Q50" s="31"/>
      <c r="R50" s="31"/>
      <c r="S50" s="31"/>
      <c r="T50" s="31"/>
    </row>
    <row r="51" spans="1:20" ht="12.75">
      <c r="A51" s="10"/>
      <c r="B51" s="179" t="s">
        <v>281</v>
      </c>
      <c r="C51" s="178"/>
      <c r="D51" s="210"/>
      <c r="E51" s="167">
        <f>SUM(E13:E49)</f>
        <v>0</v>
      </c>
      <c r="F51" s="7"/>
      <c r="G51" s="31"/>
      <c r="H51" s="31"/>
      <c r="I51" s="31"/>
      <c r="J51" s="31"/>
      <c r="K51" s="31"/>
      <c r="L51" s="31"/>
      <c r="M51" s="31"/>
      <c r="N51" s="31"/>
      <c r="O51" s="31"/>
      <c r="P51" s="31"/>
      <c r="Q51" s="31"/>
      <c r="R51" s="31"/>
      <c r="S51" s="31"/>
      <c r="T51" s="31"/>
    </row>
    <row r="52" spans="1:20" ht="12.75">
      <c r="A52" s="10"/>
      <c r="B52" s="179"/>
      <c r="C52" s="178"/>
      <c r="D52" s="210"/>
      <c r="E52" s="165"/>
      <c r="F52" s="7"/>
      <c r="G52" s="31"/>
      <c r="H52" s="31"/>
      <c r="I52" s="31"/>
      <c r="J52" s="31"/>
      <c r="K52" s="31"/>
      <c r="L52" s="31"/>
      <c r="M52" s="31"/>
      <c r="N52" s="31"/>
      <c r="O52" s="31"/>
      <c r="P52" s="31"/>
      <c r="Q52" s="31"/>
      <c r="R52" s="31"/>
      <c r="S52" s="31"/>
      <c r="T52" s="31"/>
    </row>
    <row r="53" spans="1:20" ht="12.75">
      <c r="A53" s="10"/>
      <c r="B53" s="179"/>
      <c r="C53" s="178"/>
      <c r="D53" s="210"/>
      <c r="E53" s="165"/>
      <c r="F53" s="7"/>
      <c r="G53" s="31"/>
      <c r="H53" s="31"/>
      <c r="I53" s="31"/>
      <c r="J53" s="31"/>
      <c r="K53" s="31"/>
      <c r="L53" s="31"/>
      <c r="M53" s="31"/>
      <c r="N53" s="31"/>
      <c r="O53" s="31"/>
      <c r="P53" s="31"/>
      <c r="Q53" s="31"/>
      <c r="R53" s="31"/>
      <c r="S53" s="31"/>
      <c r="T53" s="31"/>
    </row>
    <row r="54" spans="1:20" ht="12.75">
      <c r="A54" s="10"/>
      <c r="B54" s="179"/>
      <c r="C54" s="178"/>
      <c r="D54" s="210"/>
      <c r="E54" s="165"/>
      <c r="F54" s="7"/>
      <c r="G54" s="31"/>
      <c r="H54" s="31"/>
      <c r="I54" s="31"/>
      <c r="J54" s="31"/>
      <c r="K54" s="31"/>
      <c r="L54" s="31"/>
      <c r="M54" s="31"/>
      <c r="N54" s="31"/>
      <c r="O54" s="31"/>
      <c r="P54" s="31"/>
      <c r="Q54" s="31"/>
      <c r="R54" s="31"/>
      <c r="S54" s="31"/>
      <c r="T54" s="31"/>
    </row>
    <row r="55" spans="1:20" ht="12.75">
      <c r="A55" s="10"/>
      <c r="B55" s="179"/>
      <c r="C55" s="178"/>
      <c r="D55" s="210"/>
      <c r="E55" s="165"/>
      <c r="F55" s="7"/>
      <c r="G55" s="31"/>
      <c r="H55" s="31"/>
      <c r="I55" s="31"/>
      <c r="J55" s="31"/>
      <c r="K55" s="31"/>
      <c r="L55" s="31"/>
      <c r="M55" s="31"/>
      <c r="N55" s="31"/>
      <c r="O55" s="31"/>
      <c r="P55" s="31"/>
      <c r="Q55" s="31"/>
      <c r="R55" s="31"/>
      <c r="S55" s="31"/>
      <c r="T55" s="31"/>
    </row>
    <row r="56" spans="1:20" ht="12.75">
      <c r="A56" s="10"/>
      <c r="B56" s="179"/>
      <c r="C56" s="178"/>
      <c r="D56" s="210"/>
      <c r="E56" s="165"/>
      <c r="F56" s="7"/>
      <c r="G56" s="31"/>
      <c r="H56" s="31"/>
      <c r="I56" s="31"/>
      <c r="J56" s="31"/>
      <c r="K56" s="31"/>
      <c r="L56" s="31"/>
      <c r="M56" s="31"/>
      <c r="N56" s="31"/>
      <c r="O56" s="31"/>
      <c r="P56" s="31"/>
      <c r="Q56" s="31"/>
      <c r="R56" s="31"/>
      <c r="S56" s="31"/>
      <c r="T56" s="31"/>
    </row>
    <row r="57" spans="1:20" ht="12.75">
      <c r="A57" s="10"/>
      <c r="B57" s="179"/>
      <c r="C57" s="178"/>
      <c r="D57" s="210"/>
      <c r="E57" s="165"/>
      <c r="F57" s="7"/>
      <c r="G57" s="31"/>
      <c r="H57" s="31"/>
      <c r="I57" s="31"/>
      <c r="J57" s="31"/>
      <c r="K57" s="31"/>
      <c r="L57" s="31"/>
      <c r="M57" s="31"/>
      <c r="N57" s="31"/>
      <c r="O57" s="31"/>
      <c r="P57" s="31"/>
      <c r="Q57" s="31"/>
      <c r="R57" s="31"/>
      <c r="S57" s="31"/>
      <c r="T57" s="31"/>
    </row>
    <row r="58" spans="1:5" ht="14.25">
      <c r="A58" s="149"/>
      <c r="B58" s="216" t="s">
        <v>46</v>
      </c>
      <c r="C58" s="25"/>
      <c r="D58" s="206"/>
      <c r="E58" s="32"/>
    </row>
    <row r="59" spans="1:5" ht="12.75">
      <c r="A59" s="149"/>
      <c r="B59" s="428" t="s">
        <v>68</v>
      </c>
      <c r="C59" s="422"/>
      <c r="D59" s="206"/>
      <c r="E59" s="32"/>
    </row>
    <row r="60" spans="1:5" ht="12.75">
      <c r="A60" s="149"/>
      <c r="B60" s="428" t="s">
        <v>69</v>
      </c>
      <c r="C60" s="422"/>
      <c r="D60" s="206"/>
      <c r="E60" s="32"/>
    </row>
    <row r="61" spans="1:5" ht="12.75">
      <c r="A61" s="149"/>
      <c r="B61" s="428" t="s">
        <v>70</v>
      </c>
      <c r="C61" s="422"/>
      <c r="D61" s="206"/>
      <c r="E61" s="32"/>
    </row>
    <row r="62" spans="1:5" ht="12.75">
      <c r="A62" s="149"/>
      <c r="B62" s="428" t="s">
        <v>71</v>
      </c>
      <c r="C62" s="422"/>
      <c r="D62" s="206"/>
      <c r="E62" s="32"/>
    </row>
    <row r="63" spans="1:5" ht="12.75">
      <c r="A63" s="149"/>
      <c r="B63" s="428" t="s">
        <v>72</v>
      </c>
      <c r="C63" s="422"/>
      <c r="D63" s="206"/>
      <c r="E63" s="32"/>
    </row>
    <row r="64" spans="1:5" ht="12.75">
      <c r="A64" s="149"/>
      <c r="B64" s="428" t="s">
        <v>73</v>
      </c>
      <c r="C64" s="422"/>
      <c r="D64" s="206"/>
      <c r="E64" s="32"/>
    </row>
    <row r="65" spans="1:5" ht="12.75">
      <c r="A65" s="149"/>
      <c r="B65" s="428" t="s">
        <v>74</v>
      </c>
      <c r="C65" s="422"/>
      <c r="D65" s="206"/>
      <c r="E65" s="32"/>
    </row>
    <row r="66" spans="1:5" ht="12.75">
      <c r="A66" s="149"/>
      <c r="B66" s="428" t="s">
        <v>75</v>
      </c>
      <c r="C66" s="422"/>
      <c r="D66" s="206"/>
      <c r="E66" s="32"/>
    </row>
    <row r="67" spans="1:5" ht="12.75">
      <c r="A67" s="149"/>
      <c r="B67" s="428" t="s">
        <v>76</v>
      </c>
      <c r="C67" s="422"/>
      <c r="D67" s="206"/>
      <c r="E67" s="32"/>
    </row>
    <row r="68" spans="1:5" ht="12.75">
      <c r="A68" s="149"/>
      <c r="B68" s="428" t="s">
        <v>2</v>
      </c>
      <c r="C68" s="422"/>
      <c r="D68" s="206"/>
      <c r="E68" s="32"/>
    </row>
    <row r="69" spans="1:5" ht="12.75">
      <c r="A69" s="149"/>
      <c r="B69" s="428" t="s">
        <v>3</v>
      </c>
      <c r="C69" s="422"/>
      <c r="D69" s="206"/>
      <c r="E69" s="32"/>
    </row>
    <row r="70" spans="1:5" ht="12.75">
      <c r="A70" s="149"/>
      <c r="B70" s="10" t="s">
        <v>4</v>
      </c>
      <c r="C70" s="25"/>
      <c r="D70" s="206"/>
      <c r="E70" s="32"/>
    </row>
    <row r="71" spans="1:5" ht="12.75">
      <c r="A71" s="149"/>
      <c r="B71" s="10" t="s">
        <v>5</v>
      </c>
      <c r="C71" s="25"/>
      <c r="D71" s="206"/>
      <c r="E71" s="32"/>
    </row>
    <row r="72" spans="1:5" ht="12.75">
      <c r="A72" s="149"/>
      <c r="B72" s="10" t="s">
        <v>6</v>
      </c>
      <c r="C72" s="25"/>
      <c r="D72" s="206"/>
      <c r="E72" s="32"/>
    </row>
    <row r="73" spans="1:5" ht="12.75">
      <c r="A73" s="149"/>
      <c r="B73" s="428" t="s">
        <v>7</v>
      </c>
      <c r="C73" s="422"/>
      <c r="D73" s="211"/>
      <c r="E73" s="212"/>
    </row>
    <row r="74" spans="1:5" ht="12.75">
      <c r="A74" s="149"/>
      <c r="B74" s="428" t="s">
        <v>8</v>
      </c>
      <c r="C74" s="422"/>
      <c r="D74" s="211"/>
      <c r="E74" s="212"/>
    </row>
    <row r="75" spans="1:5" ht="25.5" customHeight="1">
      <c r="A75" s="149"/>
      <c r="B75" s="424" t="s">
        <v>9</v>
      </c>
      <c r="C75" s="420"/>
      <c r="D75" s="211"/>
      <c r="E75" s="212"/>
    </row>
    <row r="76" spans="1:5" ht="12.75">
      <c r="A76" s="149"/>
      <c r="B76" s="428" t="s">
        <v>10</v>
      </c>
      <c r="C76" s="422"/>
      <c r="D76" s="211"/>
      <c r="E76" s="212"/>
    </row>
    <row r="77" spans="1:5" ht="12.75">
      <c r="A77" s="149"/>
      <c r="B77" s="428" t="s">
        <v>11</v>
      </c>
      <c r="C77" s="422"/>
      <c r="D77" s="211"/>
      <c r="E77" s="212"/>
    </row>
    <row r="78" spans="1:5" ht="12.75">
      <c r="A78" s="149"/>
      <c r="B78" s="428" t="s">
        <v>12</v>
      </c>
      <c r="C78" s="422"/>
      <c r="D78" s="211"/>
      <c r="E78" s="212"/>
    </row>
    <row r="79" spans="1:5" ht="12.75">
      <c r="A79" s="149"/>
      <c r="B79" s="428" t="s">
        <v>13</v>
      </c>
      <c r="C79" s="422"/>
      <c r="D79" s="211"/>
      <c r="E79" s="212"/>
    </row>
    <row r="80" spans="1:5" ht="12.75">
      <c r="A80" s="149"/>
      <c r="B80" s="428" t="s">
        <v>14</v>
      </c>
      <c r="C80" s="422"/>
      <c r="D80" s="211"/>
      <c r="E80" s="212"/>
    </row>
    <row r="81" spans="1:5" ht="12.75">
      <c r="A81" s="149"/>
      <c r="B81" s="426" t="s">
        <v>35</v>
      </c>
      <c r="C81" s="422"/>
      <c r="D81" s="213"/>
      <c r="E81" s="214"/>
    </row>
    <row r="82" spans="1:5" ht="12.75">
      <c r="A82" s="149"/>
      <c r="B82" s="426" t="s">
        <v>15</v>
      </c>
      <c r="C82" s="422"/>
      <c r="D82" s="213"/>
      <c r="E82" s="214"/>
    </row>
    <row r="83" spans="1:5" ht="12.75">
      <c r="A83" s="149"/>
      <c r="B83" s="426" t="s">
        <v>36</v>
      </c>
      <c r="C83" s="422"/>
      <c r="D83" s="213"/>
      <c r="E83" s="214"/>
    </row>
    <row r="84" spans="1:5" ht="12.75">
      <c r="A84" s="149"/>
      <c r="B84" s="426" t="s">
        <v>37</v>
      </c>
      <c r="C84" s="422"/>
      <c r="D84" s="213"/>
      <c r="E84" s="214"/>
    </row>
    <row r="85" spans="1:5" ht="12.75">
      <c r="A85" s="149"/>
      <c r="B85" s="426" t="s">
        <v>38</v>
      </c>
      <c r="C85" s="422"/>
      <c r="D85" s="213"/>
      <c r="E85" s="214"/>
    </row>
    <row r="86" spans="1:5" ht="26.25" customHeight="1">
      <c r="A86" s="149"/>
      <c r="B86" s="427" t="s">
        <v>39</v>
      </c>
      <c r="C86" s="420"/>
      <c r="D86" s="213"/>
      <c r="E86" s="214"/>
    </row>
    <row r="87" spans="1:5" ht="12.75">
      <c r="A87" s="149"/>
      <c r="B87" s="426" t="s">
        <v>40</v>
      </c>
      <c r="C87" s="422"/>
      <c r="D87" s="213"/>
      <c r="E87" s="214"/>
    </row>
    <row r="88" spans="1:5" ht="12.75">
      <c r="A88" s="149"/>
      <c r="B88" s="426" t="s">
        <v>41</v>
      </c>
      <c r="C88" s="422"/>
      <c r="D88" s="213"/>
      <c r="E88" s="214"/>
    </row>
    <row r="89" spans="1:5" ht="12.75">
      <c r="A89" s="149"/>
      <c r="B89" s="426" t="s">
        <v>42</v>
      </c>
      <c r="C89" s="422"/>
      <c r="D89" s="213"/>
      <c r="E89" s="214"/>
    </row>
    <row r="90" spans="1:5" ht="12.75">
      <c r="A90" s="149"/>
      <c r="B90" s="428" t="s">
        <v>43</v>
      </c>
      <c r="C90" s="422"/>
      <c r="D90" s="211"/>
      <c r="E90" s="212"/>
    </row>
    <row r="91" spans="1:5" ht="12.75">
      <c r="A91" s="149"/>
      <c r="B91" s="428" t="s">
        <v>44</v>
      </c>
      <c r="C91" s="422"/>
      <c r="D91" s="211"/>
      <c r="E91" s="212"/>
    </row>
    <row r="92" spans="1:5" ht="12.75">
      <c r="A92" s="149"/>
      <c r="B92" s="428" t="s">
        <v>45</v>
      </c>
      <c r="C92" s="422"/>
      <c r="D92" s="211"/>
      <c r="E92" s="212"/>
    </row>
    <row r="93" spans="3:5" ht="12.75">
      <c r="C93" s="141"/>
      <c r="D93" s="215"/>
      <c r="E93" s="27"/>
    </row>
    <row r="94" spans="3:5" ht="12.75">
      <c r="C94" s="141"/>
      <c r="D94" s="215"/>
      <c r="E94" s="27"/>
    </row>
    <row r="95" spans="3:5" ht="12.75">
      <c r="C95" s="141"/>
      <c r="D95" s="215"/>
      <c r="E95" s="27"/>
    </row>
    <row r="96" spans="3:5" ht="12.75">
      <c r="C96" s="141"/>
      <c r="D96" s="215"/>
      <c r="E96" s="27"/>
    </row>
    <row r="97" spans="3:5" ht="12.75">
      <c r="C97" s="141"/>
      <c r="D97" s="215"/>
      <c r="E97" s="27"/>
    </row>
    <row r="98" spans="3:5" ht="12.75">
      <c r="C98" s="141"/>
      <c r="D98" s="215"/>
      <c r="E98" s="27"/>
    </row>
    <row r="99" spans="3:5" ht="12.75">
      <c r="C99" s="141"/>
      <c r="D99" s="215"/>
      <c r="E99" s="27"/>
    </row>
    <row r="100" spans="3:5" ht="12.75">
      <c r="C100" s="141"/>
      <c r="D100" s="215"/>
      <c r="E100" s="27"/>
    </row>
    <row r="101" spans="3:5" ht="12.75">
      <c r="C101" s="141"/>
      <c r="D101" s="215"/>
      <c r="E101" s="27"/>
    </row>
    <row r="102" spans="3:5" ht="12.75">
      <c r="C102" s="141"/>
      <c r="D102" s="215"/>
      <c r="E102" s="27"/>
    </row>
    <row r="103" spans="3:5" ht="12.75">
      <c r="C103" s="141"/>
      <c r="D103" s="215"/>
      <c r="E103" s="27"/>
    </row>
    <row r="104" spans="3:5" ht="12.75">
      <c r="C104" s="141"/>
      <c r="D104" s="215"/>
      <c r="E104" s="27"/>
    </row>
    <row r="105" spans="3:5" ht="12.75">
      <c r="C105" s="141"/>
      <c r="D105" s="215"/>
      <c r="E105" s="27"/>
    </row>
    <row r="106" spans="3:5" ht="12.75">
      <c r="C106" s="141"/>
      <c r="D106" s="215"/>
      <c r="E106" s="27"/>
    </row>
    <row r="107" spans="3:5" ht="12.75">
      <c r="C107" s="141"/>
      <c r="D107" s="215"/>
      <c r="E107" s="27"/>
    </row>
    <row r="108" spans="3:5" ht="12.75">
      <c r="C108" s="141"/>
      <c r="D108" s="215"/>
      <c r="E108" s="27"/>
    </row>
    <row r="109" spans="3:5" ht="12.75">
      <c r="C109" s="141"/>
      <c r="D109" s="215"/>
      <c r="E109" s="27"/>
    </row>
    <row r="110" spans="3:5" ht="12.75">
      <c r="C110" s="141"/>
      <c r="D110" s="215"/>
      <c r="E110" s="27"/>
    </row>
    <row r="111" spans="3:5" ht="12.75">
      <c r="C111" s="141"/>
      <c r="D111" s="215"/>
      <c r="E111" s="27"/>
    </row>
    <row r="112" spans="3:5" ht="12.75">
      <c r="C112" s="141"/>
      <c r="D112" s="215"/>
      <c r="E112" s="27"/>
    </row>
    <row r="113" spans="3:5" ht="12.75">
      <c r="C113" s="141"/>
      <c r="D113" s="215"/>
      <c r="E113" s="27"/>
    </row>
    <row r="114" spans="3:5" ht="12.75">
      <c r="C114" s="141"/>
      <c r="D114" s="215"/>
      <c r="E114" s="27"/>
    </row>
    <row r="115" spans="3:5" ht="12.75">
      <c r="C115" s="141"/>
      <c r="D115" s="215"/>
      <c r="E115" s="27"/>
    </row>
    <row r="116" spans="3:5" ht="12.75">
      <c r="C116" s="141"/>
      <c r="D116" s="215"/>
      <c r="E116" s="27"/>
    </row>
    <row r="117" spans="3:5" ht="12.75">
      <c r="C117" s="141"/>
      <c r="D117" s="215"/>
      <c r="E117" s="27"/>
    </row>
    <row r="118" spans="3:5" ht="12.75">
      <c r="C118" s="141"/>
      <c r="D118" s="215"/>
      <c r="E118" s="27"/>
    </row>
    <row r="119" spans="3:5" ht="12.75">
      <c r="C119" s="141"/>
      <c r="D119" s="215"/>
      <c r="E119" s="27"/>
    </row>
    <row r="120" spans="3:5" ht="12.75">
      <c r="C120" s="141"/>
      <c r="D120" s="215"/>
      <c r="E120" s="27"/>
    </row>
    <row r="121" spans="3:5" ht="12.75">
      <c r="C121" s="141"/>
      <c r="D121" s="215"/>
      <c r="E121" s="27"/>
    </row>
    <row r="122" spans="3:5" ht="12.75">
      <c r="C122" s="141"/>
      <c r="D122" s="215"/>
      <c r="E122" s="27"/>
    </row>
    <row r="123" spans="3:5" ht="12.75">
      <c r="C123" s="141"/>
      <c r="D123" s="215"/>
      <c r="E123" s="27"/>
    </row>
    <row r="124" spans="3:5" ht="12.75">
      <c r="C124" s="141"/>
      <c r="D124" s="215"/>
      <c r="E124" s="27"/>
    </row>
    <row r="125" spans="3:5" ht="12.75">
      <c r="C125" s="141"/>
      <c r="D125" s="215"/>
      <c r="E125" s="27"/>
    </row>
    <row r="126" spans="3:5" ht="12.75">
      <c r="C126" s="141"/>
      <c r="D126" s="215"/>
      <c r="E126" s="27"/>
    </row>
    <row r="127" spans="3:5" ht="12.75">
      <c r="C127" s="141"/>
      <c r="D127" s="215"/>
      <c r="E127" s="27"/>
    </row>
    <row r="128" spans="3:5" ht="12.75">
      <c r="C128" s="141"/>
      <c r="D128" s="215"/>
      <c r="E128" s="27"/>
    </row>
    <row r="129" spans="3:5" ht="12.75">
      <c r="C129" s="141"/>
      <c r="D129" s="215"/>
      <c r="E129" s="27"/>
    </row>
    <row r="130" spans="3:5" ht="12.75">
      <c r="C130" s="141"/>
      <c r="D130" s="215"/>
      <c r="E130" s="27"/>
    </row>
    <row r="131" spans="3:5" ht="12.75">
      <c r="C131" s="141"/>
      <c r="D131" s="215"/>
      <c r="E131" s="27"/>
    </row>
    <row r="132" spans="3:5" ht="12.75">
      <c r="C132" s="141"/>
      <c r="D132" s="215"/>
      <c r="E132" s="27"/>
    </row>
    <row r="133" spans="3:5" ht="12.75">
      <c r="C133" s="141"/>
      <c r="D133" s="215"/>
      <c r="E133" s="27"/>
    </row>
    <row r="134" spans="3:5" ht="12.75">
      <c r="C134" s="141"/>
      <c r="D134" s="215"/>
      <c r="E134" s="27"/>
    </row>
    <row r="135" spans="3:5" ht="12.75">
      <c r="C135" s="141"/>
      <c r="D135" s="215"/>
      <c r="E135" s="27"/>
    </row>
    <row r="136" spans="3:5" ht="12.75">
      <c r="C136" s="141"/>
      <c r="D136" s="215"/>
      <c r="E136" s="27"/>
    </row>
    <row r="137" spans="3:5" ht="12.75">
      <c r="C137" s="141"/>
      <c r="D137" s="215"/>
      <c r="E137" s="27"/>
    </row>
    <row r="138" spans="3:5" ht="12.75">
      <c r="C138" s="141"/>
      <c r="D138" s="215"/>
      <c r="E138" s="27"/>
    </row>
    <row r="139" spans="3:5" ht="12.75">
      <c r="C139" s="141"/>
      <c r="D139" s="215"/>
      <c r="E139" s="27"/>
    </row>
    <row r="140" spans="3:5" ht="12.75">
      <c r="C140" s="141"/>
      <c r="D140" s="215"/>
      <c r="E140" s="27"/>
    </row>
    <row r="141" spans="3:5" ht="12.75">
      <c r="C141" s="141"/>
      <c r="D141" s="215"/>
      <c r="E141" s="27"/>
    </row>
    <row r="142" spans="3:5" ht="12.75">
      <c r="C142" s="141"/>
      <c r="D142" s="215"/>
      <c r="E142" s="27"/>
    </row>
    <row r="143" spans="3:5" ht="12.75">
      <c r="C143" s="141"/>
      <c r="D143" s="215"/>
      <c r="E143" s="27"/>
    </row>
    <row r="144" spans="3:5" ht="12.75">
      <c r="C144" s="141"/>
      <c r="D144" s="215"/>
      <c r="E144" s="27"/>
    </row>
    <row r="145" spans="3:5" ht="12.75">
      <c r="C145" s="141"/>
      <c r="D145" s="215"/>
      <c r="E145" s="27"/>
    </row>
    <row r="146" spans="3:5" ht="12.75">
      <c r="C146" s="141"/>
      <c r="D146" s="215"/>
      <c r="E146" s="27"/>
    </row>
    <row r="147" spans="3:5" ht="12.75">
      <c r="C147" s="141"/>
      <c r="D147" s="215"/>
      <c r="E147" s="27"/>
    </row>
    <row r="148" spans="3:5" ht="12.75">
      <c r="C148" s="141"/>
      <c r="D148" s="215"/>
      <c r="E148" s="27"/>
    </row>
    <row r="149" spans="3:5" ht="12.75">
      <c r="C149" s="141"/>
      <c r="D149" s="215"/>
      <c r="E149" s="27"/>
    </row>
    <row r="150" spans="3:5" ht="12.75">
      <c r="C150" s="141"/>
      <c r="D150" s="215"/>
      <c r="E150" s="27"/>
    </row>
    <row r="151" spans="3:5" ht="12.75">
      <c r="C151" s="141"/>
      <c r="D151" s="215"/>
      <c r="E151" s="27"/>
    </row>
    <row r="152" spans="3:5" ht="12.75">
      <c r="C152" s="141"/>
      <c r="D152" s="215"/>
      <c r="E152" s="27"/>
    </row>
    <row r="153" spans="3:5" ht="12.75">
      <c r="C153" s="141"/>
      <c r="D153" s="215"/>
      <c r="E153" s="27"/>
    </row>
    <row r="154" spans="3:5" ht="12.75">
      <c r="C154" s="141"/>
      <c r="D154" s="215"/>
      <c r="E154" s="27"/>
    </row>
    <row r="155" spans="3:5" ht="12.75">
      <c r="C155" s="141"/>
      <c r="D155" s="215"/>
      <c r="E155" s="27"/>
    </row>
    <row r="156" spans="3:5" ht="12.75">
      <c r="C156" s="141"/>
      <c r="D156" s="215"/>
      <c r="E156" s="27"/>
    </row>
    <row r="157" spans="3:5" ht="12.75">
      <c r="C157" s="141"/>
      <c r="D157" s="215"/>
      <c r="E157" s="27"/>
    </row>
    <row r="158" spans="3:5" ht="12.75">
      <c r="C158" s="141"/>
      <c r="D158" s="215"/>
      <c r="E158" s="27"/>
    </row>
    <row r="159" spans="3:5" ht="12.75">
      <c r="C159" s="141"/>
      <c r="D159" s="215"/>
      <c r="E159" s="27"/>
    </row>
    <row r="160" spans="3:5" ht="12.75">
      <c r="C160" s="141"/>
      <c r="D160" s="215"/>
      <c r="E160" s="27"/>
    </row>
    <row r="161" spans="3:5" ht="12.75">
      <c r="C161" s="141"/>
      <c r="D161" s="215"/>
      <c r="E161" s="27"/>
    </row>
    <row r="162" spans="3:5" ht="12.75">
      <c r="C162" s="141"/>
      <c r="D162" s="215"/>
      <c r="E162" s="27"/>
    </row>
    <row r="163" spans="3:5" ht="12.75">
      <c r="C163" s="141"/>
      <c r="D163" s="215"/>
      <c r="E163" s="27"/>
    </row>
    <row r="164" spans="3:5" ht="12.75">
      <c r="C164" s="141"/>
      <c r="D164" s="215"/>
      <c r="E164" s="27"/>
    </row>
    <row r="165" spans="3:5" ht="12.75">
      <c r="C165" s="141"/>
      <c r="D165" s="215"/>
      <c r="E165" s="27"/>
    </row>
    <row r="166" spans="3:5" ht="12.75">
      <c r="C166" s="141"/>
      <c r="D166" s="215"/>
      <c r="E166" s="27"/>
    </row>
    <row r="167" spans="3:5" ht="12.75">
      <c r="C167" s="141"/>
      <c r="D167" s="215"/>
      <c r="E167" s="27"/>
    </row>
    <row r="168" spans="3:5" ht="12.75">
      <c r="C168" s="141"/>
      <c r="D168" s="215"/>
      <c r="E168" s="27"/>
    </row>
    <row r="169" spans="3:5" ht="12.75">
      <c r="C169" s="141"/>
      <c r="D169" s="215"/>
      <c r="E169" s="27"/>
    </row>
    <row r="170" spans="3:5" ht="12.75">
      <c r="C170" s="141"/>
      <c r="D170" s="215"/>
      <c r="E170" s="27"/>
    </row>
    <row r="171" spans="3:5" ht="12.75">
      <c r="C171" s="141"/>
      <c r="D171" s="215"/>
      <c r="E171" s="27"/>
    </row>
    <row r="172" spans="3:5" ht="12.75">
      <c r="C172" s="141"/>
      <c r="D172" s="215"/>
      <c r="E172" s="27"/>
    </row>
    <row r="173" spans="3:5" ht="12.75">
      <c r="C173" s="141"/>
      <c r="D173" s="215"/>
      <c r="E173" s="27"/>
    </row>
    <row r="174" spans="3:5" ht="12.75">
      <c r="C174" s="141"/>
      <c r="D174" s="215"/>
      <c r="E174" s="27"/>
    </row>
    <row r="175" spans="3:5" ht="12.75">
      <c r="C175" s="141"/>
      <c r="D175" s="215"/>
      <c r="E175" s="27"/>
    </row>
    <row r="176" spans="3:5" ht="12.75">
      <c r="C176" s="141"/>
      <c r="D176" s="215"/>
      <c r="E176" s="27"/>
    </row>
    <row r="177" spans="3:5" ht="12.75">
      <c r="C177" s="141"/>
      <c r="D177" s="215"/>
      <c r="E177" s="27"/>
    </row>
    <row r="178" spans="3:5" ht="12.75">
      <c r="C178" s="141"/>
      <c r="D178" s="215"/>
      <c r="E178" s="27"/>
    </row>
    <row r="179" spans="3:5" ht="12.75">
      <c r="C179" s="141"/>
      <c r="D179" s="215"/>
      <c r="E179" s="27"/>
    </row>
    <row r="180" spans="3:5" ht="12.75">
      <c r="C180" s="141"/>
      <c r="D180" s="215"/>
      <c r="E180" s="27"/>
    </row>
    <row r="181" spans="3:5" ht="12.75">
      <c r="C181" s="141"/>
      <c r="D181" s="215"/>
      <c r="E181" s="27"/>
    </row>
    <row r="182" spans="3:5" ht="12.75">
      <c r="C182" s="141"/>
      <c r="D182" s="215"/>
      <c r="E182" s="27"/>
    </row>
    <row r="183" spans="3:5" ht="12.75">
      <c r="C183" s="141"/>
      <c r="D183" s="215"/>
      <c r="E183" s="27"/>
    </row>
    <row r="184" spans="3:5" ht="12.75">
      <c r="C184" s="141"/>
      <c r="D184" s="215"/>
      <c r="E184" s="27"/>
    </row>
    <row r="185" spans="3:5" ht="12.75">
      <c r="C185" s="141"/>
      <c r="D185" s="215"/>
      <c r="E185" s="27"/>
    </row>
    <row r="186" spans="3:5" ht="12.75">
      <c r="C186" s="141"/>
      <c r="D186" s="215"/>
      <c r="E186" s="27"/>
    </row>
    <row r="187" spans="3:5" ht="12.75">
      <c r="C187" s="141"/>
      <c r="D187" s="215"/>
      <c r="E187" s="27"/>
    </row>
    <row r="188" spans="3:5" ht="12.75">
      <c r="C188" s="141"/>
      <c r="D188" s="215"/>
      <c r="E188" s="27"/>
    </row>
    <row r="189" spans="3:5" ht="12.75">
      <c r="C189" s="141"/>
      <c r="D189" s="215"/>
      <c r="E189" s="27"/>
    </row>
    <row r="190" spans="3:5" ht="12.75">
      <c r="C190" s="141"/>
      <c r="D190" s="215"/>
      <c r="E190" s="27"/>
    </row>
    <row r="191" spans="3:5" ht="12.75">
      <c r="C191" s="141"/>
      <c r="D191" s="215"/>
      <c r="E191" s="27"/>
    </row>
    <row r="192" spans="3:5" ht="12.75">
      <c r="C192" s="141"/>
      <c r="D192" s="215"/>
      <c r="E192" s="27"/>
    </row>
    <row r="193" spans="3:5" ht="12.75">
      <c r="C193" s="141"/>
      <c r="D193" s="215"/>
      <c r="E193" s="27"/>
    </row>
    <row r="194" spans="3:5" ht="12.75">
      <c r="C194" s="141"/>
      <c r="D194" s="215"/>
      <c r="E194" s="27"/>
    </row>
    <row r="195" spans="3:5" ht="12.75">
      <c r="C195" s="141"/>
      <c r="D195" s="215"/>
      <c r="E195" s="27"/>
    </row>
    <row r="196" spans="3:5" ht="12.75">
      <c r="C196" s="141"/>
      <c r="D196" s="215"/>
      <c r="E196" s="27"/>
    </row>
    <row r="197" spans="3:5" ht="12.75">
      <c r="C197" s="141"/>
      <c r="D197" s="215"/>
      <c r="E197" s="27"/>
    </row>
    <row r="198" spans="3:5" ht="12.75">
      <c r="C198" s="141"/>
      <c r="D198" s="215"/>
      <c r="E198" s="27"/>
    </row>
    <row r="199" spans="3:5" ht="12.75">
      <c r="C199" s="141"/>
      <c r="D199" s="215"/>
      <c r="E199" s="27"/>
    </row>
    <row r="200" spans="3:5" ht="12.75">
      <c r="C200" s="141"/>
      <c r="D200" s="215"/>
      <c r="E200" s="27"/>
    </row>
    <row r="201" spans="3:5" ht="12.75">
      <c r="C201" s="141"/>
      <c r="D201" s="215"/>
      <c r="E201" s="27"/>
    </row>
    <row r="202" spans="3:5" ht="12.75">
      <c r="C202" s="141"/>
      <c r="D202" s="215"/>
      <c r="E202" s="27"/>
    </row>
    <row r="203" spans="3:5" ht="12.75">
      <c r="C203" s="141"/>
      <c r="D203" s="215"/>
      <c r="E203" s="27"/>
    </row>
    <row r="204" spans="3:5" ht="12.75">
      <c r="C204" s="141"/>
      <c r="D204" s="215"/>
      <c r="E204" s="27"/>
    </row>
    <row r="205" spans="3:5" ht="12.75">
      <c r="C205" s="141"/>
      <c r="D205" s="215"/>
      <c r="E205" s="27"/>
    </row>
    <row r="206" spans="3:5" ht="12.75">
      <c r="C206" s="141"/>
      <c r="D206" s="215"/>
      <c r="E206" s="27"/>
    </row>
    <row r="207" spans="3:5" ht="12.75">
      <c r="C207" s="141"/>
      <c r="D207" s="215"/>
      <c r="E207" s="27"/>
    </row>
    <row r="208" spans="3:5" ht="12.75">
      <c r="C208" s="141"/>
      <c r="D208" s="215"/>
      <c r="E208" s="27"/>
    </row>
    <row r="209" spans="3:5" ht="12.75">
      <c r="C209" s="141"/>
      <c r="D209" s="215"/>
      <c r="E209" s="27"/>
    </row>
    <row r="210" spans="3:5" ht="12.75">
      <c r="C210" s="141"/>
      <c r="D210" s="215"/>
      <c r="E210" s="27"/>
    </row>
    <row r="211" spans="3:5" ht="12.75">
      <c r="C211" s="141"/>
      <c r="D211" s="215"/>
      <c r="E211" s="27"/>
    </row>
    <row r="212" spans="3:5" ht="12.75">
      <c r="C212" s="141"/>
      <c r="D212" s="215"/>
      <c r="E212" s="27"/>
    </row>
    <row r="213" spans="3:5" ht="12.75">
      <c r="C213" s="141"/>
      <c r="D213" s="215"/>
      <c r="E213" s="27"/>
    </row>
    <row r="214" spans="3:5" ht="12.75">
      <c r="C214" s="141"/>
      <c r="D214" s="215"/>
      <c r="E214" s="27"/>
    </row>
    <row r="215" spans="3:5" ht="12.75">
      <c r="C215" s="141"/>
      <c r="D215" s="215"/>
      <c r="E215" s="27"/>
    </row>
    <row r="216" spans="3:5" ht="12.75">
      <c r="C216" s="141"/>
      <c r="D216" s="215"/>
      <c r="E216" s="27"/>
    </row>
    <row r="217" spans="3:5" ht="12.75">
      <c r="C217" s="141"/>
      <c r="D217" s="215"/>
      <c r="E217" s="27"/>
    </row>
    <row r="218" spans="3:5" ht="12.75">
      <c r="C218" s="141"/>
      <c r="D218" s="215"/>
      <c r="E218" s="27"/>
    </row>
    <row r="219" spans="3:5" ht="12.75">
      <c r="C219" s="141"/>
      <c r="D219" s="215"/>
      <c r="E219" s="27"/>
    </row>
    <row r="220" spans="3:5" ht="12.75">
      <c r="C220" s="141"/>
      <c r="D220" s="215"/>
      <c r="E220" s="27"/>
    </row>
    <row r="221" spans="3:5" ht="12.75">
      <c r="C221" s="141"/>
      <c r="D221" s="215"/>
      <c r="E221" s="27"/>
    </row>
    <row r="222" spans="3:5" ht="12.75">
      <c r="C222" s="141"/>
      <c r="D222" s="215"/>
      <c r="E222" s="27"/>
    </row>
    <row r="223" spans="3:5" ht="12.75">
      <c r="C223" s="141"/>
      <c r="D223" s="215"/>
      <c r="E223" s="27"/>
    </row>
    <row r="224" spans="3:5" ht="12.75">
      <c r="C224" s="141"/>
      <c r="D224" s="215"/>
      <c r="E224" s="27"/>
    </row>
    <row r="225" spans="3:5" ht="12.75">
      <c r="C225" s="141"/>
      <c r="D225" s="215"/>
      <c r="E225" s="27"/>
    </row>
    <row r="226" spans="3:5" ht="12.75">
      <c r="C226" s="141"/>
      <c r="D226" s="215"/>
      <c r="E226" s="27"/>
    </row>
    <row r="227" spans="3:5" ht="12.75">
      <c r="C227" s="141"/>
      <c r="D227" s="215"/>
      <c r="E227" s="27"/>
    </row>
    <row r="228" spans="3:5" ht="12.75">
      <c r="C228" s="141"/>
      <c r="D228" s="215"/>
      <c r="E228" s="27"/>
    </row>
    <row r="229" spans="3:5" ht="12.75">
      <c r="C229" s="141"/>
      <c r="D229" s="215"/>
      <c r="E229" s="27"/>
    </row>
    <row r="230" spans="3:5" ht="12.75">
      <c r="C230" s="141"/>
      <c r="D230" s="215"/>
      <c r="E230" s="27"/>
    </row>
    <row r="231" spans="3:5" ht="12.75">
      <c r="C231" s="141"/>
      <c r="D231" s="215"/>
      <c r="E231" s="27"/>
    </row>
    <row r="232" spans="3:5" ht="12.75">
      <c r="C232" s="141"/>
      <c r="D232" s="215"/>
      <c r="E232" s="27"/>
    </row>
    <row r="233" spans="3:5" ht="12.75">
      <c r="C233" s="141"/>
      <c r="D233" s="215"/>
      <c r="E233" s="27"/>
    </row>
    <row r="234" spans="3:5" ht="12.75">
      <c r="C234" s="141"/>
      <c r="D234" s="215"/>
      <c r="E234" s="27"/>
    </row>
    <row r="235" spans="3:5" ht="12.75">
      <c r="C235" s="141"/>
      <c r="D235" s="215"/>
      <c r="E235" s="27"/>
    </row>
    <row r="236" spans="3:5" ht="12.75">
      <c r="C236" s="141"/>
      <c r="D236" s="215"/>
      <c r="E236" s="27"/>
    </row>
    <row r="237" spans="3:5" ht="12.75">
      <c r="C237" s="141"/>
      <c r="D237" s="215"/>
      <c r="E237" s="27"/>
    </row>
    <row r="238" spans="3:5" ht="12.75">
      <c r="C238" s="141"/>
      <c r="D238" s="215"/>
      <c r="E238" s="27"/>
    </row>
    <row r="239" spans="3:5" ht="12.75">
      <c r="C239" s="141"/>
      <c r="D239" s="215"/>
      <c r="E239" s="27"/>
    </row>
    <row r="240" spans="3:5" ht="12.75">
      <c r="C240" s="141"/>
      <c r="D240" s="215"/>
      <c r="E240" s="27"/>
    </row>
  </sheetData>
  <sheetProtection password="C71F" sheet="1"/>
  <mergeCells count="35">
    <mergeCell ref="B88:C88"/>
    <mergeCell ref="B89:C89"/>
    <mergeCell ref="B90:C90"/>
    <mergeCell ref="B91:C91"/>
    <mergeCell ref="B92:C92"/>
    <mergeCell ref="B82:C82"/>
    <mergeCell ref="B83:C83"/>
    <mergeCell ref="B84:C84"/>
    <mergeCell ref="B85:C85"/>
    <mergeCell ref="B86:C86"/>
    <mergeCell ref="B87:C87"/>
    <mergeCell ref="B76:C76"/>
    <mergeCell ref="B77:C77"/>
    <mergeCell ref="B78:C78"/>
    <mergeCell ref="B79:C79"/>
    <mergeCell ref="B80:C80"/>
    <mergeCell ref="B81:C81"/>
    <mergeCell ref="B67:C67"/>
    <mergeCell ref="B68:C68"/>
    <mergeCell ref="B69:C69"/>
    <mergeCell ref="B73:C73"/>
    <mergeCell ref="B74:C74"/>
    <mergeCell ref="B75:C75"/>
    <mergeCell ref="B61:C61"/>
    <mergeCell ref="B62:C62"/>
    <mergeCell ref="B63:C63"/>
    <mergeCell ref="B64:C64"/>
    <mergeCell ref="B65:C65"/>
    <mergeCell ref="B66:C66"/>
    <mergeCell ref="B1:C1"/>
    <mergeCell ref="B2:C2"/>
    <mergeCell ref="B3:C3"/>
    <mergeCell ref="B4:C4"/>
    <mergeCell ref="B59:C59"/>
    <mergeCell ref="B60:C60"/>
  </mergeCells>
  <printOptions/>
  <pageMargins left="0.5118110236220472" right="0.15748031496062992" top="0.8267716535433072" bottom="0.8267716535433072" header="0.31496062992125984" footer="0"/>
  <pageSetup firstPageNumber="13" useFirstPageNumber="1" horizontalDpi="600" verticalDpi="600" orientation="portrait" paperSize="9" scale="73" r:id="rId1"/>
  <headerFooter alignWithMargins="0">
    <oddFooter>&amp;L&amp;8Izdelal: Vesna Skerbinek&amp;C&amp;8&amp;P&amp;R&amp;8Datoteka:
&amp;F</oddFooter>
  </headerFooter>
  <rowBreaks count="1" manualBreakCount="1">
    <brk id="30" max="4" man="1"/>
  </rowBreaks>
</worksheet>
</file>

<file path=xl/worksheets/sheet8.xml><?xml version="1.0" encoding="utf-8"?>
<worksheet xmlns="http://schemas.openxmlformats.org/spreadsheetml/2006/main" xmlns:r="http://schemas.openxmlformats.org/officeDocument/2006/relationships">
  <dimension ref="A1:AL200"/>
  <sheetViews>
    <sheetView view="pageBreakPreview" zoomScaleSheetLayoutView="100" zoomScalePageLayoutView="0" workbookViewId="0" topLeftCell="A7">
      <selection activeCell="D18" sqref="D18"/>
    </sheetView>
  </sheetViews>
  <sheetFormatPr defaultColWidth="9.25390625" defaultRowHeight="12.75"/>
  <cols>
    <col min="1" max="1" width="5.75390625" style="63" bestFit="1" customWidth="1"/>
    <col min="2" max="2" width="28.50390625" style="65" customWidth="1"/>
    <col min="3" max="3" width="16.50390625" style="65" customWidth="1"/>
    <col min="4" max="4" width="20.50390625" style="66" customWidth="1"/>
    <col min="5" max="5" width="25.50390625" style="4" customWidth="1"/>
    <col min="6" max="6" width="3.50390625" style="68" hidden="1" customWidth="1"/>
    <col min="7" max="7" width="0.5" style="69" hidden="1" customWidth="1"/>
    <col min="8" max="8" width="11.50390625" style="70" customWidth="1"/>
    <col min="9" max="9" width="16.25390625" style="7" customWidth="1"/>
    <col min="10" max="10" width="16.50390625" style="70" customWidth="1"/>
    <col min="11" max="16384" width="9.25390625" style="7" customWidth="1"/>
  </cols>
  <sheetData>
    <row r="1" spans="1:5" ht="17.25">
      <c r="A1" s="149"/>
      <c r="B1" s="421" t="s">
        <v>216</v>
      </c>
      <c r="C1" s="422"/>
      <c r="E1" s="67"/>
    </row>
    <row r="2" spans="1:5" ht="76.5" customHeight="1">
      <c r="A2" s="149"/>
      <c r="B2" s="419" t="s">
        <v>217</v>
      </c>
      <c r="C2" s="420"/>
      <c r="D2" s="71"/>
      <c r="E2" s="71"/>
    </row>
    <row r="3" spans="1:5" ht="17.25">
      <c r="A3" s="149"/>
      <c r="B3" s="421" t="s">
        <v>143</v>
      </c>
      <c r="C3" s="422"/>
      <c r="E3" s="67"/>
    </row>
    <row r="4" spans="1:5" ht="35.25" customHeight="1">
      <c r="A4" s="149"/>
      <c r="B4" s="419" t="s">
        <v>88</v>
      </c>
      <c r="C4" s="420"/>
      <c r="E4" s="67"/>
    </row>
    <row r="5" spans="1:5" ht="18" thickBot="1">
      <c r="A5" s="149"/>
      <c r="B5" s="1"/>
      <c r="C5" s="2"/>
      <c r="D5" s="75"/>
      <c r="E5" s="67"/>
    </row>
    <row r="6" spans="1:5" ht="18" thickBot="1">
      <c r="A6" s="149"/>
      <c r="B6" s="151" t="s">
        <v>218</v>
      </c>
      <c r="C6" s="152"/>
      <c r="D6" s="78"/>
      <c r="E6" s="79"/>
    </row>
    <row r="7" spans="1:3" ht="17.25">
      <c r="A7" s="149"/>
      <c r="B7" s="1"/>
      <c r="C7" s="2"/>
    </row>
    <row r="8" spans="1:3" ht="12.75">
      <c r="A8" s="149"/>
      <c r="B8" s="2"/>
      <c r="C8" s="2"/>
    </row>
    <row r="9" spans="1:22" ht="15">
      <c r="A9" s="189"/>
      <c r="B9" s="155" t="s">
        <v>16</v>
      </c>
      <c r="C9" s="157" t="s">
        <v>1</v>
      </c>
      <c r="D9" s="3" t="s">
        <v>82</v>
      </c>
      <c r="E9" s="3" t="s">
        <v>83</v>
      </c>
      <c r="F9" s="31"/>
      <c r="G9" s="31"/>
      <c r="H9" s="7"/>
      <c r="I9" s="31"/>
      <c r="J9" s="31"/>
      <c r="K9" s="31"/>
      <c r="L9" s="31"/>
      <c r="M9" s="31"/>
      <c r="N9" s="31"/>
      <c r="O9" s="31"/>
      <c r="P9" s="31"/>
      <c r="Q9" s="31"/>
      <c r="R9" s="31"/>
      <c r="S9" s="31"/>
      <c r="T9" s="31"/>
      <c r="U9" s="31"/>
      <c r="V9" s="31"/>
    </row>
    <row r="10" spans="1:22" ht="15">
      <c r="A10" s="189"/>
      <c r="B10" s="155"/>
      <c r="C10" s="25"/>
      <c r="D10" s="32"/>
      <c r="E10" s="32"/>
      <c r="F10" s="31"/>
      <c r="G10" s="31"/>
      <c r="H10" s="7"/>
      <c r="I10" s="31"/>
      <c r="J10" s="31"/>
      <c r="K10" s="31"/>
      <c r="L10" s="31"/>
      <c r="M10" s="31"/>
      <c r="N10" s="31"/>
      <c r="O10" s="31"/>
      <c r="P10" s="31"/>
      <c r="Q10" s="31"/>
      <c r="R10" s="31"/>
      <c r="S10" s="31"/>
      <c r="T10" s="31"/>
      <c r="U10" s="31"/>
      <c r="V10" s="31"/>
    </row>
    <row r="11" spans="1:22" ht="12.75">
      <c r="A11" s="173" t="s">
        <v>156</v>
      </c>
      <c r="B11" s="173" t="s">
        <v>112</v>
      </c>
      <c r="C11" s="23"/>
      <c r="D11" s="32"/>
      <c r="E11" s="18"/>
      <c r="F11" s="31"/>
      <c r="G11" s="103"/>
      <c r="H11" s="7"/>
      <c r="I11" s="31"/>
      <c r="J11" s="31"/>
      <c r="K11" s="31"/>
      <c r="L11" s="31"/>
      <c r="M11" s="31"/>
      <c r="N11" s="31"/>
      <c r="O11" s="31"/>
      <c r="P11" s="31"/>
      <c r="Q11" s="31"/>
      <c r="R11" s="31"/>
      <c r="S11" s="31"/>
      <c r="T11" s="31"/>
      <c r="U11" s="31"/>
      <c r="V11" s="31"/>
    </row>
    <row r="12" spans="1:22" ht="12.75">
      <c r="A12" s="10"/>
      <c r="B12" s="30"/>
      <c r="C12" s="23"/>
      <c r="D12" s="32"/>
      <c r="E12" s="18"/>
      <c r="F12" s="31"/>
      <c r="G12" s="103"/>
      <c r="H12" s="7"/>
      <c r="I12" s="31"/>
      <c r="J12" s="31"/>
      <c r="K12" s="31"/>
      <c r="L12" s="31"/>
      <c r="M12" s="31"/>
      <c r="N12" s="31"/>
      <c r="O12" s="31"/>
      <c r="P12" s="31"/>
      <c r="Q12" s="31"/>
      <c r="R12" s="31"/>
      <c r="S12" s="31"/>
      <c r="T12" s="31"/>
      <c r="U12" s="31"/>
      <c r="V12" s="31"/>
    </row>
    <row r="13" spans="1:22" ht="130.5" customHeight="1">
      <c r="A13" s="14" t="s">
        <v>32</v>
      </c>
      <c r="B13" s="174" t="s">
        <v>0</v>
      </c>
      <c r="C13" s="23"/>
      <c r="D13" s="32"/>
      <c r="E13" s="18"/>
      <c r="F13" s="31"/>
      <c r="G13" s="103"/>
      <c r="H13" s="7"/>
      <c r="I13" s="31"/>
      <c r="J13" s="31"/>
      <c r="K13" s="31"/>
      <c r="L13" s="31"/>
      <c r="M13" s="31"/>
      <c r="N13" s="31"/>
      <c r="O13" s="31"/>
      <c r="P13" s="31"/>
      <c r="Q13" s="31"/>
      <c r="R13" s="31"/>
      <c r="S13" s="31"/>
      <c r="T13" s="31"/>
      <c r="U13" s="31"/>
      <c r="V13" s="31"/>
    </row>
    <row r="14" spans="1:22" ht="12.75">
      <c r="A14" s="10"/>
      <c r="B14" s="30"/>
      <c r="C14" s="23"/>
      <c r="D14" s="32"/>
      <c r="E14" s="18"/>
      <c r="F14" s="31"/>
      <c r="G14" s="103"/>
      <c r="H14" s="7"/>
      <c r="I14" s="31"/>
      <c r="J14" s="31"/>
      <c r="K14" s="31"/>
      <c r="L14" s="31"/>
      <c r="M14" s="31"/>
      <c r="N14" s="31"/>
      <c r="O14" s="31"/>
      <c r="P14" s="31"/>
      <c r="Q14" s="31"/>
      <c r="R14" s="31"/>
      <c r="S14" s="31"/>
      <c r="T14" s="31"/>
      <c r="U14" s="31"/>
      <c r="V14" s="31"/>
    </row>
    <row r="15" spans="1:22" ht="66">
      <c r="A15" s="14" t="s">
        <v>32</v>
      </c>
      <c r="B15" s="174" t="s">
        <v>33</v>
      </c>
      <c r="C15" s="23"/>
      <c r="D15" s="32"/>
      <c r="E15" s="18"/>
      <c r="F15" s="31"/>
      <c r="G15" s="103"/>
      <c r="H15" s="7"/>
      <c r="I15" s="31"/>
      <c r="J15" s="31"/>
      <c r="K15" s="31"/>
      <c r="L15" s="31"/>
      <c r="M15" s="31"/>
      <c r="N15" s="31"/>
      <c r="O15" s="31"/>
      <c r="P15" s="31"/>
      <c r="Q15" s="31"/>
      <c r="R15" s="31"/>
      <c r="S15" s="31"/>
      <c r="T15" s="31"/>
      <c r="U15" s="31"/>
      <c r="V15" s="31"/>
    </row>
    <row r="16" spans="1:22" ht="12.75">
      <c r="A16" s="10"/>
      <c r="B16" s="30"/>
      <c r="C16" s="23"/>
      <c r="D16" s="32"/>
      <c r="E16" s="18"/>
      <c r="F16" s="31"/>
      <c r="G16" s="103"/>
      <c r="H16" s="7"/>
      <c r="I16" s="31"/>
      <c r="J16" s="31"/>
      <c r="K16" s="31"/>
      <c r="L16" s="31"/>
      <c r="M16" s="31"/>
      <c r="N16" s="31"/>
      <c r="O16" s="31"/>
      <c r="P16" s="31"/>
      <c r="Q16" s="31"/>
      <c r="R16" s="31"/>
      <c r="S16" s="31"/>
      <c r="T16" s="31"/>
      <c r="U16" s="31"/>
      <c r="V16" s="31"/>
    </row>
    <row r="17" spans="1:22" ht="39">
      <c r="A17" s="10" t="s">
        <v>19</v>
      </c>
      <c r="B17" s="217" t="s">
        <v>113</v>
      </c>
      <c r="C17" s="202"/>
      <c r="D17" s="18"/>
      <c r="E17" s="143"/>
      <c r="F17" s="31"/>
      <c r="G17" s="103"/>
      <c r="H17" s="7"/>
      <c r="I17" s="31"/>
      <c r="J17" s="31"/>
      <c r="K17" s="31"/>
      <c r="L17" s="31"/>
      <c r="M17" s="31"/>
      <c r="N17" s="31"/>
      <c r="O17" s="31"/>
      <c r="P17" s="31"/>
      <c r="Q17" s="31"/>
      <c r="R17" s="31"/>
      <c r="S17" s="31"/>
      <c r="T17" s="31"/>
      <c r="U17" s="31"/>
      <c r="V17" s="31"/>
    </row>
    <row r="18" spans="1:22" ht="12.75">
      <c r="A18" s="10"/>
      <c r="B18" s="11" t="s">
        <v>23</v>
      </c>
      <c r="C18" s="202">
        <v>424</v>
      </c>
      <c r="D18" s="143"/>
      <c r="E18" s="144">
        <f>PRODUCT(C18*D18)</f>
        <v>0</v>
      </c>
      <c r="F18" s="31"/>
      <c r="G18" s="103"/>
      <c r="H18" s="7"/>
      <c r="I18" s="31"/>
      <c r="J18" s="31"/>
      <c r="K18" s="31"/>
      <c r="L18" s="31"/>
      <c r="M18" s="31"/>
      <c r="N18" s="31"/>
      <c r="O18" s="31"/>
      <c r="P18" s="31"/>
      <c r="Q18" s="31"/>
      <c r="R18" s="31"/>
      <c r="S18" s="31"/>
      <c r="T18" s="31"/>
      <c r="U18" s="31"/>
      <c r="V18" s="31"/>
    </row>
    <row r="19" spans="1:22" ht="12.75">
      <c r="A19" s="181"/>
      <c r="B19" s="218"/>
      <c r="C19" s="24"/>
      <c r="D19" s="18"/>
      <c r="E19" s="143"/>
      <c r="F19" s="31"/>
      <c r="G19" s="103"/>
      <c r="H19" s="7"/>
      <c r="I19" s="31"/>
      <c r="J19" s="31"/>
      <c r="K19" s="31"/>
      <c r="L19" s="31"/>
      <c r="M19" s="31"/>
      <c r="N19" s="31"/>
      <c r="O19" s="31"/>
      <c r="P19" s="31"/>
      <c r="Q19" s="31"/>
      <c r="R19" s="31"/>
      <c r="S19" s="31"/>
      <c r="T19" s="31"/>
      <c r="U19" s="31"/>
      <c r="V19" s="31"/>
    </row>
    <row r="20" spans="1:22" ht="39">
      <c r="A20" s="10" t="s">
        <v>21</v>
      </c>
      <c r="B20" s="217" t="s">
        <v>114</v>
      </c>
      <c r="C20" s="202"/>
      <c r="D20" s="18"/>
      <c r="E20" s="143"/>
      <c r="F20" s="18">
        <f>D20*E20</f>
        <v>0</v>
      </c>
      <c r="G20" s="103"/>
      <c r="H20" s="7"/>
      <c r="I20" s="31"/>
      <c r="J20" s="31"/>
      <c r="K20" s="31"/>
      <c r="L20" s="31"/>
      <c r="M20" s="31"/>
      <c r="N20" s="31"/>
      <c r="O20" s="31"/>
      <c r="P20" s="31"/>
      <c r="Q20" s="31"/>
      <c r="R20" s="31"/>
      <c r="S20" s="31"/>
      <c r="T20" s="31"/>
      <c r="U20" s="31"/>
      <c r="V20" s="31"/>
    </row>
    <row r="21" spans="1:22" ht="12.75">
      <c r="A21" s="10"/>
      <c r="B21" s="11" t="s">
        <v>23</v>
      </c>
      <c r="C21" s="202">
        <v>424</v>
      </c>
      <c r="D21" s="143"/>
      <c r="E21" s="144">
        <f>PRODUCT(C21*D21)</f>
        <v>0</v>
      </c>
      <c r="F21" s="31"/>
      <c r="G21" s="103"/>
      <c r="H21" s="7"/>
      <c r="I21" s="31"/>
      <c r="J21" s="31"/>
      <c r="K21" s="31"/>
      <c r="L21" s="31"/>
      <c r="M21" s="31"/>
      <c r="N21" s="31"/>
      <c r="O21" s="31"/>
      <c r="P21" s="31"/>
      <c r="Q21" s="31"/>
      <c r="R21" s="31"/>
      <c r="S21" s="31"/>
      <c r="T21" s="31"/>
      <c r="U21" s="31"/>
      <c r="V21" s="31"/>
    </row>
    <row r="22" spans="1:22" ht="12.75">
      <c r="A22" s="10"/>
      <c r="B22" s="30"/>
      <c r="C22" s="23"/>
      <c r="D22" s="32"/>
      <c r="E22" s="18"/>
      <c r="F22" s="31"/>
      <c r="G22" s="103"/>
      <c r="H22" s="7"/>
      <c r="I22" s="31"/>
      <c r="J22" s="31"/>
      <c r="K22" s="31"/>
      <c r="L22" s="31"/>
      <c r="M22" s="31"/>
      <c r="N22" s="31"/>
      <c r="O22" s="31"/>
      <c r="P22" s="31"/>
      <c r="Q22" s="31"/>
      <c r="R22" s="31"/>
      <c r="S22" s="31"/>
      <c r="T22" s="31"/>
      <c r="U22" s="31"/>
      <c r="V22" s="31"/>
    </row>
    <row r="23" spans="1:22" ht="39">
      <c r="A23" s="10" t="s">
        <v>22</v>
      </c>
      <c r="B23" s="30" t="s">
        <v>191</v>
      </c>
      <c r="C23" s="190"/>
      <c r="D23" s="32"/>
      <c r="E23" s="18"/>
      <c r="F23" s="31"/>
      <c r="G23" s="103"/>
      <c r="H23" s="7"/>
      <c r="I23" s="31"/>
      <c r="J23" s="31"/>
      <c r="K23" s="31"/>
      <c r="L23" s="31"/>
      <c r="M23" s="31"/>
      <c r="N23" s="31"/>
      <c r="O23" s="31"/>
      <c r="P23" s="31"/>
      <c r="Q23" s="31"/>
      <c r="R23" s="31"/>
      <c r="S23" s="31"/>
      <c r="T23" s="31"/>
      <c r="U23" s="31"/>
      <c r="V23" s="31"/>
    </row>
    <row r="24" spans="1:22" ht="12.75">
      <c r="A24" s="10"/>
      <c r="B24" s="40" t="s">
        <v>23</v>
      </c>
      <c r="C24" s="29">
        <v>13</v>
      </c>
      <c r="D24" s="146"/>
      <c r="E24" s="147">
        <f>PRODUCT(C24*D24)</f>
        <v>0</v>
      </c>
      <c r="F24" s="31"/>
      <c r="G24" s="103"/>
      <c r="H24" s="7"/>
      <c r="I24" s="31"/>
      <c r="J24" s="31"/>
      <c r="K24" s="31"/>
      <c r="L24" s="31"/>
      <c r="M24" s="31"/>
      <c r="N24" s="31"/>
      <c r="O24" s="31"/>
      <c r="P24" s="31"/>
      <c r="Q24" s="31"/>
      <c r="R24" s="31"/>
      <c r="S24" s="31"/>
      <c r="T24" s="31"/>
      <c r="U24" s="31"/>
      <c r="V24" s="31"/>
    </row>
    <row r="25" spans="1:22" ht="12.75">
      <c r="A25" s="10"/>
      <c r="B25" s="22"/>
      <c r="C25" s="23"/>
      <c r="D25" s="185"/>
      <c r="E25" s="143"/>
      <c r="F25" s="31"/>
      <c r="G25" s="103"/>
      <c r="H25" s="7"/>
      <c r="I25" s="31"/>
      <c r="J25" s="31"/>
      <c r="K25" s="31"/>
      <c r="L25" s="31"/>
      <c r="M25" s="31"/>
      <c r="N25" s="31"/>
      <c r="O25" s="31"/>
      <c r="P25" s="31"/>
      <c r="Q25" s="31"/>
      <c r="R25" s="31"/>
      <c r="S25" s="31"/>
      <c r="T25" s="31"/>
      <c r="U25" s="31"/>
      <c r="V25" s="31"/>
    </row>
    <row r="26" spans="1:22" ht="12.75">
      <c r="A26" s="10"/>
      <c r="B26" s="179" t="s">
        <v>334</v>
      </c>
      <c r="C26" s="178"/>
      <c r="D26" s="166"/>
      <c r="E26" s="167">
        <f>SUM(E17:E24)</f>
        <v>0</v>
      </c>
      <c r="F26" s="162"/>
      <c r="G26" s="168"/>
      <c r="H26" s="7"/>
      <c r="I26" s="31"/>
      <c r="J26" s="31"/>
      <c r="K26" s="31"/>
      <c r="L26" s="31"/>
      <c r="M26" s="31"/>
      <c r="N26" s="31"/>
      <c r="O26" s="31"/>
      <c r="P26" s="31"/>
      <c r="Q26" s="31"/>
      <c r="R26" s="31"/>
      <c r="S26" s="31"/>
      <c r="T26" s="31"/>
      <c r="U26" s="31"/>
      <c r="V26" s="31"/>
    </row>
    <row r="27" spans="1:22" ht="12.75">
      <c r="A27" s="10"/>
      <c r="B27" s="179"/>
      <c r="C27" s="180"/>
      <c r="D27" s="162"/>
      <c r="E27" s="168"/>
      <c r="F27" s="162"/>
      <c r="G27" s="168"/>
      <c r="H27" s="7"/>
      <c r="I27" s="31"/>
      <c r="J27" s="31"/>
      <c r="K27" s="31"/>
      <c r="L27" s="31"/>
      <c r="M27" s="31"/>
      <c r="N27" s="31"/>
      <c r="O27" s="31"/>
      <c r="P27" s="31"/>
      <c r="Q27" s="31"/>
      <c r="R27" s="31"/>
      <c r="S27" s="31"/>
      <c r="T27" s="31"/>
      <c r="U27" s="31"/>
      <c r="V27" s="31"/>
    </row>
    <row r="28" spans="1:22" ht="12.75">
      <c r="A28" s="10"/>
      <c r="B28" s="179"/>
      <c r="C28" s="180"/>
      <c r="D28" s="162"/>
      <c r="E28" s="168"/>
      <c r="F28" s="162"/>
      <c r="G28" s="168"/>
      <c r="H28" s="7"/>
      <c r="I28" s="31"/>
      <c r="J28" s="31"/>
      <c r="K28" s="31"/>
      <c r="L28" s="31"/>
      <c r="M28" s="31"/>
      <c r="N28" s="31"/>
      <c r="O28" s="31"/>
      <c r="P28" s="31"/>
      <c r="Q28" s="31"/>
      <c r="R28" s="31"/>
      <c r="S28" s="31"/>
      <c r="T28" s="31"/>
      <c r="U28" s="31"/>
      <c r="V28" s="31"/>
    </row>
    <row r="29" spans="1:22" ht="12.75">
      <c r="A29" s="10"/>
      <c r="B29" s="179"/>
      <c r="C29" s="180"/>
      <c r="D29" s="162"/>
      <c r="E29" s="168"/>
      <c r="F29" s="162"/>
      <c r="G29" s="168"/>
      <c r="H29" s="7"/>
      <c r="I29" s="31"/>
      <c r="J29" s="31"/>
      <c r="K29" s="31"/>
      <c r="L29" s="31"/>
      <c r="M29" s="31"/>
      <c r="N29" s="31"/>
      <c r="O29" s="31"/>
      <c r="P29" s="31"/>
      <c r="Q29" s="31"/>
      <c r="R29" s="31"/>
      <c r="S29" s="31"/>
      <c r="T29" s="31"/>
      <c r="U29" s="31"/>
      <c r="V29" s="31"/>
    </row>
    <row r="30" spans="2:5" ht="12.75">
      <c r="B30" s="7"/>
      <c r="C30" s="7"/>
      <c r="D30" s="7"/>
      <c r="E30" s="7"/>
    </row>
    <row r="31" spans="2:5" ht="12.75">
      <c r="B31" s="7"/>
      <c r="C31" s="7"/>
      <c r="D31" s="7"/>
      <c r="E31" s="7"/>
    </row>
    <row r="32" spans="2:5" ht="12.75">
      <c r="B32" s="7"/>
      <c r="C32" s="7"/>
      <c r="D32" s="7"/>
      <c r="E32" s="7"/>
    </row>
    <row r="33" spans="2:5" ht="12.75">
      <c r="B33" s="7"/>
      <c r="C33" s="7"/>
      <c r="D33" s="7"/>
      <c r="E33" s="7"/>
    </row>
    <row r="34" spans="1:38" s="68" customFormat="1" ht="12.75">
      <c r="A34" s="63"/>
      <c r="B34" s="7"/>
      <c r="C34" s="7"/>
      <c r="D34" s="7"/>
      <c r="E34" s="7"/>
      <c r="G34" s="69"/>
      <c r="H34" s="70"/>
      <c r="I34" s="7"/>
      <c r="J34" s="70"/>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s="68" customFormat="1" ht="12.75">
      <c r="A35" s="63"/>
      <c r="B35" s="7"/>
      <c r="C35" s="7"/>
      <c r="D35" s="7"/>
      <c r="E35" s="7"/>
      <c r="G35" s="69"/>
      <c r="H35" s="70"/>
      <c r="I35" s="7"/>
      <c r="J35" s="70"/>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s="68" customFormat="1" ht="12.75">
      <c r="A36" s="63"/>
      <c r="B36" s="7"/>
      <c r="C36" s="7"/>
      <c r="D36" s="7"/>
      <c r="E36" s="7"/>
      <c r="G36" s="69"/>
      <c r="H36" s="70"/>
      <c r="I36" s="7"/>
      <c r="J36" s="70"/>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68" customFormat="1" ht="12.75">
      <c r="A37" s="63"/>
      <c r="B37" s="7"/>
      <c r="C37" s="7"/>
      <c r="D37" s="7"/>
      <c r="E37" s="7"/>
      <c r="G37" s="69"/>
      <c r="H37" s="70"/>
      <c r="I37" s="7"/>
      <c r="J37" s="70"/>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s="68" customFormat="1" ht="12.75">
      <c r="A38" s="63"/>
      <c r="B38" s="7"/>
      <c r="C38" s="7"/>
      <c r="D38" s="7"/>
      <c r="E38" s="7"/>
      <c r="G38" s="69"/>
      <c r="H38" s="70"/>
      <c r="I38" s="7"/>
      <c r="J38" s="70"/>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s="68" customFormat="1" ht="12.75">
      <c r="A39" s="63"/>
      <c r="B39" s="7"/>
      <c r="C39" s="7"/>
      <c r="D39" s="7"/>
      <c r="E39" s="7"/>
      <c r="G39" s="69"/>
      <c r="H39" s="70"/>
      <c r="I39" s="7"/>
      <c r="J39" s="70"/>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s="68" customFormat="1" ht="12.75">
      <c r="A40" s="63"/>
      <c r="B40" s="7"/>
      <c r="C40" s="7"/>
      <c r="D40" s="7"/>
      <c r="E40" s="7"/>
      <c r="G40" s="69"/>
      <c r="H40" s="70"/>
      <c r="I40" s="7"/>
      <c r="J40" s="70"/>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s="68" customFormat="1" ht="12.75">
      <c r="A41" s="63"/>
      <c r="B41" s="7"/>
      <c r="C41" s="7"/>
      <c r="D41" s="7"/>
      <c r="E41" s="7"/>
      <c r="G41" s="69"/>
      <c r="H41" s="70"/>
      <c r="I41" s="7"/>
      <c r="J41" s="70"/>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s="68" customFormat="1" ht="12.75">
      <c r="A42" s="63"/>
      <c r="B42" s="7"/>
      <c r="C42" s="7"/>
      <c r="D42" s="7"/>
      <c r="E42" s="7"/>
      <c r="G42" s="69"/>
      <c r="H42" s="70"/>
      <c r="I42" s="7"/>
      <c r="J42" s="70"/>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s="68" customFormat="1" ht="12.75">
      <c r="A43" s="63"/>
      <c r="B43" s="7"/>
      <c r="C43" s="7"/>
      <c r="D43" s="7"/>
      <c r="E43" s="7"/>
      <c r="G43" s="69"/>
      <c r="H43" s="70"/>
      <c r="I43" s="7"/>
      <c r="J43" s="70"/>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s="68" customFormat="1" ht="12.75">
      <c r="A44" s="63"/>
      <c r="B44" s="7"/>
      <c r="C44" s="7"/>
      <c r="D44" s="7"/>
      <c r="E44" s="7"/>
      <c r="G44" s="69"/>
      <c r="H44" s="70"/>
      <c r="I44" s="7"/>
      <c r="J44" s="70"/>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s="68" customFormat="1" ht="12.75">
      <c r="A45" s="63"/>
      <c r="B45" s="65"/>
      <c r="C45" s="8"/>
      <c r="D45" s="66"/>
      <c r="E45" s="8"/>
      <c r="G45" s="69"/>
      <c r="H45" s="70"/>
      <c r="I45" s="7"/>
      <c r="J45" s="70"/>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s="68" customFormat="1" ht="12.75">
      <c r="A46" s="63"/>
      <c r="B46" s="65"/>
      <c r="C46" s="8"/>
      <c r="D46" s="66"/>
      <c r="E46" s="8"/>
      <c r="G46" s="69"/>
      <c r="H46" s="70"/>
      <c r="I46" s="7"/>
      <c r="J46" s="70"/>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s="68" customFormat="1" ht="12.75">
      <c r="A47" s="63"/>
      <c r="B47" s="65"/>
      <c r="C47" s="8"/>
      <c r="D47" s="66"/>
      <c r="E47" s="8"/>
      <c r="G47" s="69"/>
      <c r="H47" s="70"/>
      <c r="I47" s="7"/>
      <c r="J47" s="70"/>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s="68" customFormat="1" ht="12.75">
      <c r="A48" s="63"/>
      <c r="B48" s="65"/>
      <c r="C48" s="8"/>
      <c r="D48" s="66"/>
      <c r="E48" s="8"/>
      <c r="G48" s="69"/>
      <c r="H48" s="70"/>
      <c r="I48" s="7"/>
      <c r="J48" s="70"/>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s="68" customFormat="1" ht="12.75">
      <c r="A49" s="63"/>
      <c r="B49" s="65"/>
      <c r="C49" s="8"/>
      <c r="D49" s="66"/>
      <c r="E49" s="8"/>
      <c r="G49" s="69"/>
      <c r="H49" s="70"/>
      <c r="I49" s="7"/>
      <c r="J49" s="70"/>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s="68" customFormat="1" ht="12.75">
      <c r="A50" s="63"/>
      <c r="B50" s="65"/>
      <c r="C50" s="8"/>
      <c r="D50" s="66"/>
      <c r="E50" s="8"/>
      <c r="G50" s="69"/>
      <c r="H50" s="70"/>
      <c r="I50" s="7"/>
      <c r="J50" s="70"/>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s="68" customFormat="1" ht="12.75">
      <c r="A51" s="63"/>
      <c r="B51" s="65"/>
      <c r="C51" s="8"/>
      <c r="D51" s="66"/>
      <c r="E51" s="8"/>
      <c r="G51" s="69"/>
      <c r="H51" s="70"/>
      <c r="I51" s="7"/>
      <c r="J51" s="70"/>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s="68" customFormat="1" ht="12.75">
      <c r="A52" s="63"/>
      <c r="B52" s="65"/>
      <c r="C52" s="8"/>
      <c r="D52" s="66"/>
      <c r="E52" s="8"/>
      <c r="G52" s="69"/>
      <c r="H52" s="70"/>
      <c r="I52" s="7"/>
      <c r="J52" s="70"/>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s="68" customFormat="1" ht="12.75">
      <c r="A53" s="63"/>
      <c r="B53" s="65"/>
      <c r="C53" s="8"/>
      <c r="D53" s="66"/>
      <c r="E53" s="8"/>
      <c r="G53" s="69"/>
      <c r="H53" s="70"/>
      <c r="I53" s="7"/>
      <c r="J53" s="70"/>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s="68" customFormat="1" ht="12.75">
      <c r="A54" s="63"/>
      <c r="B54" s="65"/>
      <c r="C54" s="8"/>
      <c r="D54" s="66"/>
      <c r="E54" s="8"/>
      <c r="G54" s="69"/>
      <c r="H54" s="70"/>
      <c r="I54" s="7"/>
      <c r="J54" s="70"/>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s="68" customFormat="1" ht="12.75">
      <c r="A55" s="63"/>
      <c r="B55" s="65"/>
      <c r="C55" s="8"/>
      <c r="D55" s="66"/>
      <c r="E55" s="8"/>
      <c r="G55" s="69"/>
      <c r="H55" s="70"/>
      <c r="I55" s="7"/>
      <c r="J55" s="70"/>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s="68" customFormat="1" ht="12.75">
      <c r="A56" s="63"/>
      <c r="B56" s="65"/>
      <c r="C56" s="8"/>
      <c r="D56" s="66"/>
      <c r="E56" s="8"/>
      <c r="G56" s="69"/>
      <c r="H56" s="70"/>
      <c r="I56" s="7"/>
      <c r="J56" s="70"/>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s="68" customFormat="1" ht="12.75">
      <c r="A57" s="63"/>
      <c r="B57" s="65"/>
      <c r="C57" s="8"/>
      <c r="D57" s="66"/>
      <c r="E57" s="8"/>
      <c r="G57" s="69"/>
      <c r="H57" s="70"/>
      <c r="I57" s="7"/>
      <c r="J57" s="70"/>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s="68" customFormat="1" ht="12.75">
      <c r="A58" s="63"/>
      <c r="B58" s="65"/>
      <c r="C58" s="8"/>
      <c r="D58" s="66"/>
      <c r="E58" s="8"/>
      <c r="G58" s="69"/>
      <c r="H58" s="70"/>
      <c r="I58" s="7"/>
      <c r="J58" s="70"/>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s="68" customFormat="1" ht="12.75">
      <c r="A59" s="63"/>
      <c r="B59" s="65"/>
      <c r="C59" s="8"/>
      <c r="D59" s="66"/>
      <c r="E59" s="8"/>
      <c r="G59" s="69"/>
      <c r="H59" s="70"/>
      <c r="I59" s="7"/>
      <c r="J59" s="70"/>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s="68" customFormat="1" ht="12.75">
      <c r="A60" s="63"/>
      <c r="B60" s="65"/>
      <c r="C60" s="8"/>
      <c r="D60" s="66"/>
      <c r="E60" s="8"/>
      <c r="G60" s="69"/>
      <c r="H60" s="70"/>
      <c r="I60" s="7"/>
      <c r="J60" s="70"/>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s="68" customFormat="1" ht="12.75">
      <c r="A61" s="63"/>
      <c r="B61" s="65"/>
      <c r="C61" s="8"/>
      <c r="D61" s="66"/>
      <c r="E61" s="8"/>
      <c r="G61" s="69"/>
      <c r="H61" s="70"/>
      <c r="I61" s="7"/>
      <c r="J61" s="70"/>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s="68" customFormat="1" ht="12.75">
      <c r="A62" s="63"/>
      <c r="B62" s="65"/>
      <c r="C62" s="8"/>
      <c r="D62" s="66"/>
      <c r="E62" s="8"/>
      <c r="G62" s="69"/>
      <c r="H62" s="70"/>
      <c r="I62" s="7"/>
      <c r="J62" s="70"/>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s="68" customFormat="1" ht="12.75">
      <c r="A63" s="63"/>
      <c r="B63" s="65"/>
      <c r="C63" s="8"/>
      <c r="D63" s="66"/>
      <c r="E63" s="8"/>
      <c r="G63" s="69"/>
      <c r="H63" s="70"/>
      <c r="I63" s="7"/>
      <c r="J63" s="70"/>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s="68" customFormat="1" ht="12.75">
      <c r="A64" s="63"/>
      <c r="B64" s="65"/>
      <c r="C64" s="8"/>
      <c r="D64" s="66"/>
      <c r="E64" s="8"/>
      <c r="G64" s="69"/>
      <c r="H64" s="70"/>
      <c r="I64" s="7"/>
      <c r="J64" s="70"/>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s="68" customFormat="1" ht="12.75">
      <c r="A65" s="63"/>
      <c r="B65" s="65"/>
      <c r="C65" s="8"/>
      <c r="D65" s="66"/>
      <c r="E65" s="8"/>
      <c r="G65" s="69"/>
      <c r="H65" s="70"/>
      <c r="I65" s="7"/>
      <c r="J65" s="70"/>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s="68" customFormat="1" ht="12.75">
      <c r="A66" s="63"/>
      <c r="B66" s="65"/>
      <c r="C66" s="8"/>
      <c r="D66" s="66"/>
      <c r="E66" s="8"/>
      <c r="G66" s="69"/>
      <c r="H66" s="70"/>
      <c r="I66" s="7"/>
      <c r="J66" s="70"/>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s="68" customFormat="1" ht="12.75">
      <c r="A67" s="63"/>
      <c r="B67" s="65"/>
      <c r="C67" s="8"/>
      <c r="D67" s="66"/>
      <c r="E67" s="8"/>
      <c r="G67" s="69"/>
      <c r="H67" s="70"/>
      <c r="I67" s="7"/>
      <c r="J67" s="70"/>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38" s="68" customFormat="1" ht="12.75">
      <c r="A68" s="63"/>
      <c r="B68" s="65"/>
      <c r="C68" s="8"/>
      <c r="D68" s="66"/>
      <c r="E68" s="8"/>
      <c r="G68" s="69"/>
      <c r="H68" s="70"/>
      <c r="I68" s="7"/>
      <c r="J68" s="70"/>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spans="1:38" s="68" customFormat="1" ht="12.75">
      <c r="A69" s="63"/>
      <c r="B69" s="65"/>
      <c r="C69" s="8"/>
      <c r="D69" s="66"/>
      <c r="E69" s="8"/>
      <c r="G69" s="69"/>
      <c r="H69" s="70"/>
      <c r="I69" s="7"/>
      <c r="J69" s="70"/>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s="68" customFormat="1" ht="12.75">
      <c r="A70" s="63"/>
      <c r="B70" s="65"/>
      <c r="C70" s="8"/>
      <c r="D70" s="66"/>
      <c r="E70" s="8"/>
      <c r="G70" s="69"/>
      <c r="H70" s="70"/>
      <c r="I70" s="7"/>
      <c r="J70" s="70"/>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s="68" customFormat="1" ht="12.75">
      <c r="A71" s="63"/>
      <c r="B71" s="65"/>
      <c r="C71" s="8"/>
      <c r="D71" s="66"/>
      <c r="E71" s="8"/>
      <c r="G71" s="69"/>
      <c r="H71" s="70"/>
      <c r="I71" s="7"/>
      <c r="J71" s="70"/>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spans="1:38" s="68" customFormat="1" ht="12.75">
      <c r="A72" s="63"/>
      <c r="B72" s="65"/>
      <c r="C72" s="8"/>
      <c r="D72" s="66"/>
      <c r="E72" s="8"/>
      <c r="G72" s="69"/>
      <c r="H72" s="70"/>
      <c r="I72" s="7"/>
      <c r="J72" s="70"/>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spans="1:38" s="68" customFormat="1" ht="12.75">
      <c r="A73" s="63"/>
      <c r="B73" s="65"/>
      <c r="C73" s="8"/>
      <c r="D73" s="66"/>
      <c r="E73" s="8"/>
      <c r="G73" s="69"/>
      <c r="H73" s="70"/>
      <c r="I73" s="7"/>
      <c r="J73" s="70"/>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spans="1:38" s="68" customFormat="1" ht="12.75">
      <c r="A74" s="63"/>
      <c r="B74" s="65"/>
      <c r="C74" s="8"/>
      <c r="D74" s="66"/>
      <c r="E74" s="8"/>
      <c r="G74" s="69"/>
      <c r="H74" s="70"/>
      <c r="I74" s="7"/>
      <c r="J74" s="70"/>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spans="1:38" s="68" customFormat="1" ht="12.75">
      <c r="A75" s="63"/>
      <c r="B75" s="65"/>
      <c r="C75" s="8"/>
      <c r="D75" s="66"/>
      <c r="E75" s="8"/>
      <c r="G75" s="69"/>
      <c r="H75" s="70"/>
      <c r="I75" s="7"/>
      <c r="J75" s="70"/>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spans="1:38" s="68" customFormat="1" ht="12.75">
      <c r="A76" s="63"/>
      <c r="B76" s="65"/>
      <c r="C76" s="8"/>
      <c r="D76" s="66"/>
      <c r="E76" s="8"/>
      <c r="G76" s="69"/>
      <c r="H76" s="70"/>
      <c r="I76" s="7"/>
      <c r="J76" s="70"/>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spans="1:38" s="68" customFormat="1" ht="12.75">
      <c r="A77" s="63"/>
      <c r="B77" s="65"/>
      <c r="C77" s="8"/>
      <c r="D77" s="66"/>
      <c r="E77" s="8"/>
      <c r="G77" s="69"/>
      <c r="H77" s="70"/>
      <c r="I77" s="7"/>
      <c r="J77" s="70"/>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spans="1:38" s="68" customFormat="1" ht="12.75">
      <c r="A78" s="63"/>
      <c r="B78" s="65"/>
      <c r="C78" s="8"/>
      <c r="D78" s="66"/>
      <c r="E78" s="8"/>
      <c r="G78" s="69"/>
      <c r="H78" s="70"/>
      <c r="I78" s="7"/>
      <c r="J78" s="70"/>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spans="1:38" s="68" customFormat="1" ht="12.75">
      <c r="A79" s="63"/>
      <c r="B79" s="65"/>
      <c r="C79" s="8"/>
      <c r="D79" s="66"/>
      <c r="E79" s="8"/>
      <c r="G79" s="69"/>
      <c r="H79" s="70"/>
      <c r="I79" s="7"/>
      <c r="J79" s="70"/>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spans="1:38" s="68" customFormat="1" ht="12.75">
      <c r="A80" s="63"/>
      <c r="B80" s="65"/>
      <c r="C80" s="8"/>
      <c r="D80" s="66"/>
      <c r="E80" s="8"/>
      <c r="G80" s="69"/>
      <c r="H80" s="70"/>
      <c r="I80" s="7"/>
      <c r="J80" s="70"/>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spans="1:38" s="68" customFormat="1" ht="12.75">
      <c r="A81" s="63"/>
      <c r="B81" s="65"/>
      <c r="C81" s="8"/>
      <c r="D81" s="66"/>
      <c r="E81" s="8"/>
      <c r="G81" s="69"/>
      <c r="H81" s="70"/>
      <c r="I81" s="7"/>
      <c r="J81" s="70"/>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spans="1:38" s="68" customFormat="1" ht="12.75">
      <c r="A82" s="63"/>
      <c r="B82" s="65"/>
      <c r="C82" s="8"/>
      <c r="D82" s="66"/>
      <c r="E82" s="8"/>
      <c r="G82" s="69"/>
      <c r="H82" s="70"/>
      <c r="I82" s="7"/>
      <c r="J82" s="70"/>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spans="1:38" s="68" customFormat="1" ht="12.75">
      <c r="A83" s="63"/>
      <c r="B83" s="65"/>
      <c r="C83" s="8"/>
      <c r="D83" s="66"/>
      <c r="E83" s="8"/>
      <c r="G83" s="69"/>
      <c r="H83" s="70"/>
      <c r="I83" s="7"/>
      <c r="J83" s="70"/>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spans="1:38" s="68" customFormat="1" ht="12.75">
      <c r="A84" s="63"/>
      <c r="B84" s="65"/>
      <c r="C84" s="8"/>
      <c r="D84" s="66"/>
      <c r="E84" s="8"/>
      <c r="G84" s="69"/>
      <c r="H84" s="70"/>
      <c r="I84" s="7"/>
      <c r="J84" s="70"/>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spans="1:38" s="68" customFormat="1" ht="12.75">
      <c r="A85" s="63"/>
      <c r="B85" s="65"/>
      <c r="C85" s="8"/>
      <c r="D85" s="66"/>
      <c r="E85" s="8"/>
      <c r="G85" s="69"/>
      <c r="H85" s="70"/>
      <c r="I85" s="7"/>
      <c r="J85" s="70"/>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spans="1:38" s="68" customFormat="1" ht="12.75">
      <c r="A86" s="63"/>
      <c r="B86" s="65"/>
      <c r="C86" s="8"/>
      <c r="D86" s="66"/>
      <c r="E86" s="8"/>
      <c r="G86" s="69"/>
      <c r="H86" s="70"/>
      <c r="I86" s="7"/>
      <c r="J86" s="70"/>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spans="1:38" s="68" customFormat="1" ht="12.75">
      <c r="A87" s="63"/>
      <c r="B87" s="65"/>
      <c r="C87" s="8"/>
      <c r="D87" s="66"/>
      <c r="E87" s="8"/>
      <c r="G87" s="69"/>
      <c r="H87" s="70"/>
      <c r="I87" s="7"/>
      <c r="J87" s="70"/>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spans="1:38" s="68" customFormat="1" ht="12.75">
      <c r="A88" s="63"/>
      <c r="B88" s="65"/>
      <c r="C88" s="8"/>
      <c r="D88" s="66"/>
      <c r="E88" s="8"/>
      <c r="G88" s="69"/>
      <c r="H88" s="70"/>
      <c r="I88" s="7"/>
      <c r="J88" s="70"/>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spans="1:38" s="68" customFormat="1" ht="12.75">
      <c r="A89" s="63"/>
      <c r="B89" s="65"/>
      <c r="C89" s="8"/>
      <c r="D89" s="66"/>
      <c r="E89" s="8"/>
      <c r="G89" s="69"/>
      <c r="H89" s="70"/>
      <c r="I89" s="7"/>
      <c r="J89" s="70"/>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spans="1:38" s="68" customFormat="1" ht="12.75">
      <c r="A90" s="63"/>
      <c r="B90" s="65"/>
      <c r="C90" s="8"/>
      <c r="D90" s="66"/>
      <c r="E90" s="8"/>
      <c r="G90" s="69"/>
      <c r="H90" s="70"/>
      <c r="I90" s="7"/>
      <c r="J90" s="70"/>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spans="1:38" s="68" customFormat="1" ht="12.75">
      <c r="A91" s="63"/>
      <c r="B91" s="65"/>
      <c r="C91" s="8"/>
      <c r="D91" s="66"/>
      <c r="E91" s="8"/>
      <c r="G91" s="69"/>
      <c r="H91" s="70"/>
      <c r="I91" s="7"/>
      <c r="J91" s="70"/>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row>
    <row r="92" spans="1:38" s="68" customFormat="1" ht="12.75">
      <c r="A92" s="63"/>
      <c r="B92" s="65"/>
      <c r="C92" s="8"/>
      <c r="D92" s="66"/>
      <c r="E92" s="8"/>
      <c r="G92" s="69"/>
      <c r="H92" s="70"/>
      <c r="I92" s="7"/>
      <c r="J92" s="70"/>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spans="1:38" s="68" customFormat="1" ht="12.75">
      <c r="A93" s="63"/>
      <c r="B93" s="65"/>
      <c r="C93" s="8"/>
      <c r="D93" s="66"/>
      <c r="E93" s="8"/>
      <c r="G93" s="69"/>
      <c r="H93" s="70"/>
      <c r="I93" s="7"/>
      <c r="J93" s="70"/>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spans="1:38" s="68" customFormat="1" ht="12.75">
      <c r="A94" s="63"/>
      <c r="B94" s="65"/>
      <c r="C94" s="8"/>
      <c r="D94" s="66"/>
      <c r="E94" s="8"/>
      <c r="G94" s="69"/>
      <c r="H94" s="70"/>
      <c r="I94" s="7"/>
      <c r="J94" s="70"/>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spans="1:38" s="68" customFormat="1" ht="12.75">
      <c r="A95" s="63"/>
      <c r="B95" s="65"/>
      <c r="C95" s="8"/>
      <c r="D95" s="66"/>
      <c r="E95" s="8"/>
      <c r="G95" s="69"/>
      <c r="H95" s="70"/>
      <c r="I95" s="7"/>
      <c r="J95" s="70"/>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spans="1:38" s="68" customFormat="1" ht="12.75">
      <c r="A96" s="63"/>
      <c r="B96" s="65"/>
      <c r="C96" s="8"/>
      <c r="D96" s="66"/>
      <c r="E96" s="8"/>
      <c r="G96" s="69"/>
      <c r="H96" s="70"/>
      <c r="I96" s="7"/>
      <c r="J96" s="70"/>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spans="1:38" s="68" customFormat="1" ht="12.75">
      <c r="A97" s="63"/>
      <c r="B97" s="65"/>
      <c r="C97" s="8"/>
      <c r="D97" s="66"/>
      <c r="E97" s="8"/>
      <c r="G97" s="69"/>
      <c r="H97" s="70"/>
      <c r="I97" s="7"/>
      <c r="J97" s="70"/>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spans="1:38" s="68" customFormat="1" ht="12.75">
      <c r="A98" s="63"/>
      <c r="B98" s="65"/>
      <c r="C98" s="8"/>
      <c r="D98" s="66"/>
      <c r="E98" s="8"/>
      <c r="G98" s="69"/>
      <c r="H98" s="70"/>
      <c r="I98" s="7"/>
      <c r="J98" s="70"/>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38" s="68" customFormat="1" ht="12.75">
      <c r="A99" s="63"/>
      <c r="B99" s="65"/>
      <c r="C99" s="8"/>
      <c r="D99" s="66"/>
      <c r="E99" s="8"/>
      <c r="G99" s="69"/>
      <c r="H99" s="70"/>
      <c r="I99" s="7"/>
      <c r="J99" s="70"/>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spans="1:38" s="68" customFormat="1" ht="12.75">
      <c r="A100" s="63"/>
      <c r="B100" s="65"/>
      <c r="C100" s="8"/>
      <c r="D100" s="66"/>
      <c r="E100" s="8"/>
      <c r="G100" s="69"/>
      <c r="H100" s="70"/>
      <c r="I100" s="7"/>
      <c r="J100" s="70"/>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spans="1:38" s="68" customFormat="1" ht="12.75">
      <c r="A101" s="63"/>
      <c r="B101" s="65"/>
      <c r="C101" s="8"/>
      <c r="D101" s="66"/>
      <c r="E101" s="8"/>
      <c r="G101" s="69"/>
      <c r="H101" s="70"/>
      <c r="I101" s="7"/>
      <c r="J101" s="70"/>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spans="1:38" s="68" customFormat="1" ht="12.75">
      <c r="A102" s="63"/>
      <c r="B102" s="65"/>
      <c r="C102" s="8"/>
      <c r="D102" s="66"/>
      <c r="E102" s="8"/>
      <c r="G102" s="69"/>
      <c r="H102" s="70"/>
      <c r="I102" s="7"/>
      <c r="J102" s="70"/>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spans="1:38" s="68" customFormat="1" ht="12.75">
      <c r="A103" s="63"/>
      <c r="B103" s="65"/>
      <c r="C103" s="8"/>
      <c r="D103" s="66"/>
      <c r="E103" s="8"/>
      <c r="G103" s="69"/>
      <c r="H103" s="70"/>
      <c r="I103" s="7"/>
      <c r="J103" s="70"/>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spans="1:38" s="68" customFormat="1" ht="12.75">
      <c r="A104" s="63"/>
      <c r="B104" s="65"/>
      <c r="C104" s="8"/>
      <c r="D104" s="66"/>
      <c r="E104" s="8"/>
      <c r="G104" s="69"/>
      <c r="H104" s="70"/>
      <c r="I104" s="7"/>
      <c r="J104" s="70"/>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spans="1:38" s="68" customFormat="1" ht="12.75">
      <c r="A105" s="63"/>
      <c r="B105" s="65"/>
      <c r="C105" s="8"/>
      <c r="D105" s="66"/>
      <c r="E105" s="8"/>
      <c r="G105" s="69"/>
      <c r="H105" s="70"/>
      <c r="I105" s="7"/>
      <c r="J105" s="70"/>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1:38" s="68" customFormat="1" ht="12.75">
      <c r="A106" s="63"/>
      <c r="B106" s="65"/>
      <c r="C106" s="8"/>
      <c r="D106" s="66"/>
      <c r="E106" s="8"/>
      <c r="G106" s="69"/>
      <c r="H106" s="70"/>
      <c r="I106" s="7"/>
      <c r="J106" s="70"/>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1:38" s="68" customFormat="1" ht="12.75">
      <c r="A107" s="63"/>
      <c r="B107" s="65"/>
      <c r="C107" s="8"/>
      <c r="D107" s="66"/>
      <c r="E107" s="8"/>
      <c r="G107" s="69"/>
      <c r="H107" s="70"/>
      <c r="I107" s="7"/>
      <c r="J107" s="70"/>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spans="1:38" s="68" customFormat="1" ht="12.75">
      <c r="A108" s="63"/>
      <c r="B108" s="65"/>
      <c r="C108" s="8"/>
      <c r="D108" s="66"/>
      <c r="E108" s="8"/>
      <c r="G108" s="69"/>
      <c r="H108" s="70"/>
      <c r="I108" s="7"/>
      <c r="J108" s="70"/>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spans="1:38" s="68" customFormat="1" ht="12.75">
      <c r="A109" s="63"/>
      <c r="B109" s="65"/>
      <c r="C109" s="8"/>
      <c r="D109" s="66"/>
      <c r="E109" s="8"/>
      <c r="G109" s="69"/>
      <c r="H109" s="70"/>
      <c r="I109" s="7"/>
      <c r="J109" s="70"/>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spans="1:38" s="68" customFormat="1" ht="12.75">
      <c r="A110" s="63"/>
      <c r="B110" s="65"/>
      <c r="C110" s="8"/>
      <c r="D110" s="66"/>
      <c r="E110" s="8"/>
      <c r="G110" s="69"/>
      <c r="H110" s="70"/>
      <c r="I110" s="7"/>
      <c r="J110" s="70"/>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spans="1:38" s="68" customFormat="1" ht="12.75">
      <c r="A111" s="63"/>
      <c r="B111" s="65"/>
      <c r="C111" s="8"/>
      <c r="D111" s="66"/>
      <c r="E111" s="8"/>
      <c r="G111" s="69"/>
      <c r="H111" s="70"/>
      <c r="I111" s="7"/>
      <c r="J111" s="70"/>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spans="1:38" s="68" customFormat="1" ht="12.75">
      <c r="A112" s="63"/>
      <c r="B112" s="65"/>
      <c r="C112" s="8"/>
      <c r="D112" s="66"/>
      <c r="E112" s="8"/>
      <c r="G112" s="69"/>
      <c r="H112" s="70"/>
      <c r="I112" s="7"/>
      <c r="J112" s="70"/>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spans="1:38" s="68" customFormat="1" ht="12.75">
      <c r="A113" s="63"/>
      <c r="B113" s="65"/>
      <c r="C113" s="8"/>
      <c r="D113" s="66"/>
      <c r="E113" s="8"/>
      <c r="G113" s="69"/>
      <c r="H113" s="70"/>
      <c r="I113" s="7"/>
      <c r="J113" s="70"/>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spans="1:38" s="68" customFormat="1" ht="12.75">
      <c r="A114" s="63"/>
      <c r="B114" s="65"/>
      <c r="C114" s="8"/>
      <c r="D114" s="66"/>
      <c r="E114" s="8"/>
      <c r="G114" s="69"/>
      <c r="H114" s="70"/>
      <c r="I114" s="7"/>
      <c r="J114" s="70"/>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spans="1:38" s="68" customFormat="1" ht="13.5" customHeight="1">
      <c r="A115" s="63"/>
      <c r="B115" s="65"/>
      <c r="C115" s="8"/>
      <c r="D115" s="66"/>
      <c r="E115" s="8"/>
      <c r="G115" s="69"/>
      <c r="H115" s="70"/>
      <c r="I115" s="7"/>
      <c r="J115" s="70"/>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spans="1:38" s="68" customFormat="1" ht="12.75">
      <c r="A116" s="63"/>
      <c r="B116" s="65"/>
      <c r="C116" s="8"/>
      <c r="D116" s="66"/>
      <c r="E116" s="8"/>
      <c r="G116" s="69"/>
      <c r="H116" s="70"/>
      <c r="I116" s="7"/>
      <c r="J116" s="70"/>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spans="1:38" s="68" customFormat="1" ht="12.75">
      <c r="A117" s="63"/>
      <c r="B117" s="65"/>
      <c r="C117" s="8"/>
      <c r="D117" s="66"/>
      <c r="E117" s="8"/>
      <c r="G117" s="69"/>
      <c r="H117" s="70"/>
      <c r="I117" s="7"/>
      <c r="J117" s="70"/>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1:38" s="68" customFormat="1" ht="12.75">
      <c r="A118" s="63"/>
      <c r="B118" s="65"/>
      <c r="C118" s="8"/>
      <c r="D118" s="66"/>
      <c r="E118" s="8"/>
      <c r="G118" s="69"/>
      <c r="H118" s="70"/>
      <c r="I118" s="7"/>
      <c r="J118" s="70"/>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spans="1:38" s="68" customFormat="1" ht="12.75">
      <c r="A119" s="63"/>
      <c r="B119" s="65"/>
      <c r="C119" s="8"/>
      <c r="D119" s="66"/>
      <c r="E119" s="8"/>
      <c r="G119" s="69"/>
      <c r="H119" s="70"/>
      <c r="I119" s="7"/>
      <c r="J119" s="70"/>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spans="1:38" s="68" customFormat="1" ht="12.75">
      <c r="A120" s="63"/>
      <c r="B120" s="65"/>
      <c r="C120" s="8"/>
      <c r="D120" s="66"/>
      <c r="E120" s="8"/>
      <c r="G120" s="69"/>
      <c r="H120" s="70"/>
      <c r="I120" s="7"/>
      <c r="J120" s="70"/>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spans="1:38" s="68" customFormat="1" ht="12.75">
      <c r="A121" s="63"/>
      <c r="B121" s="65"/>
      <c r="C121" s="8"/>
      <c r="D121" s="66"/>
      <c r="E121" s="8"/>
      <c r="G121" s="69"/>
      <c r="H121" s="70"/>
      <c r="I121" s="7"/>
      <c r="J121" s="70"/>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spans="1:38" s="68" customFormat="1" ht="12.75">
      <c r="A122" s="63"/>
      <c r="B122" s="65"/>
      <c r="C122" s="8"/>
      <c r="D122" s="66"/>
      <c r="E122" s="8"/>
      <c r="G122" s="69"/>
      <c r="H122" s="70"/>
      <c r="I122" s="7"/>
      <c r="J122" s="70"/>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spans="1:38" s="68" customFormat="1" ht="12.75">
      <c r="A123" s="63"/>
      <c r="B123" s="65"/>
      <c r="C123" s="8"/>
      <c r="D123" s="66"/>
      <c r="E123" s="8"/>
      <c r="G123" s="69"/>
      <c r="H123" s="70"/>
      <c r="I123" s="7"/>
      <c r="J123" s="70"/>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spans="1:38" s="68" customFormat="1" ht="12.75">
      <c r="A124" s="63"/>
      <c r="B124" s="65"/>
      <c r="C124" s="8"/>
      <c r="D124" s="66"/>
      <c r="E124" s="8"/>
      <c r="G124" s="69"/>
      <c r="H124" s="70"/>
      <c r="I124" s="7"/>
      <c r="J124" s="70"/>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spans="1:38" s="68" customFormat="1" ht="12.75">
      <c r="A125" s="63"/>
      <c r="B125" s="65"/>
      <c r="C125" s="8"/>
      <c r="D125" s="66"/>
      <c r="E125" s="8"/>
      <c r="G125" s="69"/>
      <c r="H125" s="70"/>
      <c r="I125" s="7"/>
      <c r="J125" s="70"/>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spans="1:38" s="68" customFormat="1" ht="12.75">
      <c r="A126" s="63"/>
      <c r="B126" s="65"/>
      <c r="C126" s="8"/>
      <c r="D126" s="66"/>
      <c r="E126" s="8"/>
      <c r="G126" s="69"/>
      <c r="H126" s="70"/>
      <c r="I126" s="7"/>
      <c r="J126" s="70"/>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spans="1:38" s="68" customFormat="1" ht="12.75">
      <c r="A127" s="63"/>
      <c r="B127" s="65"/>
      <c r="C127" s="8"/>
      <c r="D127" s="66"/>
      <c r="E127" s="8"/>
      <c r="G127" s="69"/>
      <c r="H127" s="70"/>
      <c r="I127" s="7"/>
      <c r="J127" s="70"/>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spans="1:38" s="68" customFormat="1" ht="12.75">
      <c r="A128" s="63"/>
      <c r="B128" s="65"/>
      <c r="C128" s="8"/>
      <c r="D128" s="66"/>
      <c r="E128" s="8"/>
      <c r="G128" s="69"/>
      <c r="H128" s="70"/>
      <c r="I128" s="7"/>
      <c r="J128" s="70"/>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1:38" s="68" customFormat="1" ht="12.75">
      <c r="A129" s="63"/>
      <c r="B129" s="65"/>
      <c r="C129" s="8"/>
      <c r="D129" s="66"/>
      <c r="E129" s="8"/>
      <c r="G129" s="69"/>
      <c r="H129" s="70"/>
      <c r="I129" s="7"/>
      <c r="J129" s="70"/>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1:38" s="68" customFormat="1" ht="12.75">
      <c r="A130" s="63"/>
      <c r="B130" s="65"/>
      <c r="C130" s="8"/>
      <c r="D130" s="66"/>
      <c r="E130" s="8"/>
      <c r="G130" s="69"/>
      <c r="H130" s="70"/>
      <c r="I130" s="7"/>
      <c r="J130" s="70"/>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spans="1:38" s="68" customFormat="1" ht="12.75">
      <c r="A131" s="63"/>
      <c r="B131" s="65"/>
      <c r="C131" s="8"/>
      <c r="D131" s="66"/>
      <c r="E131" s="8"/>
      <c r="G131" s="69"/>
      <c r="H131" s="70"/>
      <c r="I131" s="7"/>
      <c r="J131" s="70"/>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spans="1:38" s="68" customFormat="1" ht="12.75">
      <c r="A132" s="63"/>
      <c r="B132" s="65"/>
      <c r="C132" s="8"/>
      <c r="D132" s="66"/>
      <c r="E132" s="8"/>
      <c r="G132" s="69"/>
      <c r="H132" s="70"/>
      <c r="I132" s="7"/>
      <c r="J132" s="70"/>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s="68" customFormat="1" ht="12.75">
      <c r="A133" s="63"/>
      <c r="B133" s="65"/>
      <c r="C133" s="8"/>
      <c r="D133" s="66"/>
      <c r="E133" s="8"/>
      <c r="G133" s="69"/>
      <c r="H133" s="70"/>
      <c r="I133" s="7"/>
      <c r="J133" s="70"/>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s="68" customFormat="1" ht="12.75">
      <c r="A134" s="63"/>
      <c r="B134" s="65"/>
      <c r="C134" s="8"/>
      <c r="D134" s="66"/>
      <c r="E134" s="8"/>
      <c r="G134" s="69"/>
      <c r="H134" s="70"/>
      <c r="I134" s="7"/>
      <c r="J134" s="70"/>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s="68" customFormat="1" ht="12.75">
      <c r="A135" s="63"/>
      <c r="B135" s="65"/>
      <c r="C135" s="8"/>
      <c r="D135" s="66"/>
      <c r="E135" s="8"/>
      <c r="G135" s="69"/>
      <c r="H135" s="70"/>
      <c r="I135" s="7"/>
      <c r="J135" s="70"/>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s="68" customFormat="1" ht="12.75">
      <c r="A136" s="63"/>
      <c r="B136" s="65"/>
      <c r="C136" s="8"/>
      <c r="D136" s="66"/>
      <c r="E136" s="8"/>
      <c r="G136" s="69"/>
      <c r="H136" s="70"/>
      <c r="I136" s="7"/>
      <c r="J136" s="70"/>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s="68" customFormat="1" ht="12.75">
      <c r="A137" s="63"/>
      <c r="B137" s="65"/>
      <c r="C137" s="8"/>
      <c r="D137" s="66"/>
      <c r="E137" s="8"/>
      <c r="G137" s="69"/>
      <c r="H137" s="70"/>
      <c r="I137" s="7"/>
      <c r="J137" s="70"/>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s="68" customFormat="1" ht="12.75">
      <c r="A138" s="63"/>
      <c r="B138" s="65"/>
      <c r="C138" s="8"/>
      <c r="D138" s="66"/>
      <c r="E138" s="8"/>
      <c r="G138" s="69"/>
      <c r="H138" s="70"/>
      <c r="I138" s="7"/>
      <c r="J138" s="70"/>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s="68" customFormat="1" ht="12.75">
      <c r="A139" s="63"/>
      <c r="B139" s="65"/>
      <c r="C139" s="8"/>
      <c r="D139" s="66"/>
      <c r="E139" s="8"/>
      <c r="G139" s="69"/>
      <c r="H139" s="70"/>
      <c r="I139" s="7"/>
      <c r="J139" s="70"/>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s="68" customFormat="1" ht="12.75">
      <c r="A140" s="63"/>
      <c r="B140" s="65"/>
      <c r="C140" s="8"/>
      <c r="D140" s="66"/>
      <c r="E140" s="8"/>
      <c r="G140" s="69"/>
      <c r="H140" s="70"/>
      <c r="I140" s="7"/>
      <c r="J140" s="70"/>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s="68" customFormat="1" ht="12.75">
      <c r="A141" s="63"/>
      <c r="B141" s="65"/>
      <c r="C141" s="8"/>
      <c r="D141" s="66"/>
      <c r="E141" s="8"/>
      <c r="G141" s="69"/>
      <c r="H141" s="70"/>
      <c r="I141" s="7"/>
      <c r="J141" s="70"/>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s="68" customFormat="1" ht="12.75">
      <c r="A142" s="63"/>
      <c r="B142" s="65"/>
      <c r="C142" s="8"/>
      <c r="D142" s="66"/>
      <c r="E142" s="8"/>
      <c r="G142" s="69"/>
      <c r="H142" s="70"/>
      <c r="I142" s="7"/>
      <c r="J142" s="70"/>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s="68" customFormat="1" ht="12.75">
      <c r="A143" s="63"/>
      <c r="B143" s="65"/>
      <c r="C143" s="8"/>
      <c r="D143" s="66"/>
      <c r="E143" s="8"/>
      <c r="G143" s="69"/>
      <c r="H143" s="70"/>
      <c r="I143" s="7"/>
      <c r="J143" s="70"/>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s="68" customFormat="1" ht="12.75">
      <c r="A144" s="63"/>
      <c r="B144" s="65"/>
      <c r="C144" s="8"/>
      <c r="D144" s="66"/>
      <c r="E144" s="8"/>
      <c r="G144" s="69"/>
      <c r="H144" s="70"/>
      <c r="I144" s="7"/>
      <c r="J144" s="70"/>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s="68" customFormat="1" ht="12.75">
      <c r="A145" s="63"/>
      <c r="B145" s="65"/>
      <c r="C145" s="8"/>
      <c r="D145" s="66"/>
      <c r="E145" s="8"/>
      <c r="G145" s="69"/>
      <c r="H145" s="70"/>
      <c r="I145" s="7"/>
      <c r="J145" s="70"/>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s="70" customFormat="1" ht="12.75">
      <c r="A146" s="63"/>
      <c r="B146" s="65"/>
      <c r="C146" s="8"/>
      <c r="D146" s="66"/>
      <c r="E146" s="8"/>
      <c r="F146" s="68"/>
      <c r="G146" s="69"/>
      <c r="I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s="70" customFormat="1" ht="12.75">
      <c r="A147" s="63"/>
      <c r="B147" s="65"/>
      <c r="C147" s="8"/>
      <c r="D147" s="66"/>
      <c r="E147" s="8"/>
      <c r="F147" s="68"/>
      <c r="G147" s="69"/>
      <c r="I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s="70" customFormat="1" ht="12.75">
      <c r="A148" s="63"/>
      <c r="B148" s="65"/>
      <c r="C148" s="8"/>
      <c r="D148" s="66"/>
      <c r="E148" s="8"/>
      <c r="F148" s="68"/>
      <c r="G148" s="69"/>
      <c r="I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s="70" customFormat="1" ht="12.75">
      <c r="A149" s="63"/>
      <c r="B149" s="65"/>
      <c r="C149" s="8"/>
      <c r="D149" s="66"/>
      <c r="E149" s="8"/>
      <c r="F149" s="68"/>
      <c r="G149" s="69"/>
      <c r="I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s="70" customFormat="1" ht="12.75">
      <c r="A150" s="63"/>
      <c r="B150" s="65"/>
      <c r="C150" s="8"/>
      <c r="D150" s="66"/>
      <c r="E150" s="8"/>
      <c r="F150" s="68"/>
      <c r="G150" s="69"/>
      <c r="I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s="70" customFormat="1" ht="12.75">
      <c r="A151" s="7"/>
      <c r="B151" s="7"/>
      <c r="C151" s="7"/>
      <c r="D151" s="7"/>
      <c r="E151" s="7"/>
      <c r="F151" s="7"/>
      <c r="G151" s="7"/>
      <c r="I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s="70" customFormat="1" ht="12.75">
      <c r="A152" s="7"/>
      <c r="B152" s="7"/>
      <c r="C152" s="7"/>
      <c r="D152" s="7"/>
      <c r="E152" s="7"/>
      <c r="F152" s="7"/>
      <c r="G152" s="7"/>
      <c r="I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s="70" customFormat="1" ht="12.75">
      <c r="A153" s="7"/>
      <c r="B153" s="7"/>
      <c r="C153" s="7"/>
      <c r="D153" s="7"/>
      <c r="E153" s="7"/>
      <c r="F153" s="7"/>
      <c r="G153" s="7"/>
      <c r="I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s="70" customFormat="1" ht="12.75">
      <c r="A154" s="7"/>
      <c r="B154" s="7"/>
      <c r="C154" s="7"/>
      <c r="D154" s="7"/>
      <c r="E154" s="7"/>
      <c r="F154" s="7"/>
      <c r="G154" s="7"/>
      <c r="I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s="70" customFormat="1" ht="12.75">
      <c r="A155" s="7"/>
      <c r="B155" s="7"/>
      <c r="C155" s="7"/>
      <c r="D155" s="7"/>
      <c r="E155" s="7"/>
      <c r="F155" s="7"/>
      <c r="G155" s="7"/>
      <c r="I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s="70" customFormat="1" ht="12.75">
      <c r="A156" s="7"/>
      <c r="B156" s="7"/>
      <c r="C156" s="7"/>
      <c r="D156" s="7"/>
      <c r="E156" s="7"/>
      <c r="F156" s="7"/>
      <c r="G156" s="7"/>
      <c r="I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38" s="70" customFormat="1" ht="12.75">
      <c r="A157" s="7"/>
      <c r="B157" s="7"/>
      <c r="C157" s="7"/>
      <c r="D157" s="7"/>
      <c r="E157" s="7"/>
      <c r="F157" s="7"/>
      <c r="G157" s="7"/>
      <c r="I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spans="1:38" s="70" customFormat="1" ht="12.75">
      <c r="A158" s="7"/>
      <c r="B158" s="7"/>
      <c r="C158" s="7"/>
      <c r="D158" s="7"/>
      <c r="E158" s="7"/>
      <c r="F158" s="7"/>
      <c r="G158" s="7"/>
      <c r="I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spans="1:38" s="70" customFormat="1" ht="12.75">
      <c r="A159" s="7"/>
      <c r="B159" s="7"/>
      <c r="C159" s="7"/>
      <c r="D159" s="7"/>
      <c r="E159" s="7"/>
      <c r="F159" s="7"/>
      <c r="G159" s="7"/>
      <c r="I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spans="1:38" s="70" customFormat="1" ht="12.75">
      <c r="A160" s="7"/>
      <c r="B160" s="7"/>
      <c r="C160" s="7"/>
      <c r="D160" s="7"/>
      <c r="E160" s="7"/>
      <c r="F160" s="7"/>
      <c r="G160" s="7"/>
      <c r="I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spans="1:38" s="70" customFormat="1" ht="12.75">
      <c r="A161" s="7"/>
      <c r="B161" s="7"/>
      <c r="C161" s="7"/>
      <c r="D161" s="7"/>
      <c r="E161" s="7"/>
      <c r="F161" s="7"/>
      <c r="G161" s="7"/>
      <c r="I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spans="1:38" s="70" customFormat="1" ht="12.75">
      <c r="A162" s="7"/>
      <c r="B162" s="7"/>
      <c r="C162" s="7"/>
      <c r="D162" s="7"/>
      <c r="E162" s="7"/>
      <c r="F162" s="7"/>
      <c r="G162" s="7"/>
      <c r="I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spans="1:38" s="70" customFormat="1" ht="12.75">
      <c r="A163" s="7"/>
      <c r="B163" s="7"/>
      <c r="C163" s="7"/>
      <c r="D163" s="7"/>
      <c r="E163" s="7"/>
      <c r="F163" s="7"/>
      <c r="G163" s="7"/>
      <c r="I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spans="1:38" s="70" customFormat="1" ht="12.75">
      <c r="A164" s="7"/>
      <c r="B164" s="7"/>
      <c r="C164" s="7"/>
      <c r="D164" s="7"/>
      <c r="E164" s="7"/>
      <c r="F164" s="7"/>
      <c r="G164" s="7"/>
      <c r="I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spans="1:38" s="70" customFormat="1" ht="12.75">
      <c r="A165" s="7"/>
      <c r="B165" s="7"/>
      <c r="C165" s="7"/>
      <c r="D165" s="7"/>
      <c r="E165" s="7"/>
      <c r="F165" s="7"/>
      <c r="G165" s="7"/>
      <c r="I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spans="1:38" s="70" customFormat="1" ht="12.75">
      <c r="A166" s="7"/>
      <c r="B166" s="7"/>
      <c r="C166" s="7"/>
      <c r="D166" s="7"/>
      <c r="E166" s="7"/>
      <c r="F166" s="7"/>
      <c r="G166" s="7"/>
      <c r="I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spans="1:38" s="70" customFormat="1" ht="12.75">
      <c r="A167" s="7"/>
      <c r="B167" s="7"/>
      <c r="C167" s="7"/>
      <c r="D167" s="7"/>
      <c r="E167" s="7"/>
      <c r="F167" s="7"/>
      <c r="G167" s="7"/>
      <c r="I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s="70" customFormat="1" ht="12.75">
      <c r="A168" s="7"/>
      <c r="B168" s="7"/>
      <c r="C168" s="7"/>
      <c r="D168" s="7"/>
      <c r="E168" s="7"/>
      <c r="F168" s="7"/>
      <c r="G168" s="7"/>
      <c r="I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s="70" customFormat="1" ht="12.75">
      <c r="A169" s="7"/>
      <c r="B169" s="7"/>
      <c r="C169" s="7"/>
      <c r="D169" s="7"/>
      <c r="E169" s="7"/>
      <c r="F169" s="7"/>
      <c r="G169" s="7"/>
      <c r="I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s="70" customFormat="1" ht="12.75">
      <c r="A170" s="7"/>
      <c r="B170" s="7"/>
      <c r="C170" s="7"/>
      <c r="D170" s="7"/>
      <c r="E170" s="7"/>
      <c r="F170" s="7"/>
      <c r="G170" s="7"/>
      <c r="I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s="70" customFormat="1" ht="12.75">
      <c r="A171" s="7"/>
      <c r="B171" s="7"/>
      <c r="C171" s="7"/>
      <c r="D171" s="7"/>
      <c r="E171" s="7"/>
      <c r="F171" s="7"/>
      <c r="G171" s="7"/>
      <c r="I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s="70" customFormat="1" ht="12.75">
      <c r="A172" s="7"/>
      <c r="B172" s="7"/>
      <c r="C172" s="7"/>
      <c r="D172" s="7"/>
      <c r="E172" s="7"/>
      <c r="F172" s="7"/>
      <c r="G172" s="7"/>
      <c r="I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spans="1:38" s="70" customFormat="1" ht="12.75">
      <c r="A173" s="7"/>
      <c r="B173" s="7"/>
      <c r="C173" s="7"/>
      <c r="D173" s="7"/>
      <c r="E173" s="7"/>
      <c r="F173" s="7"/>
      <c r="G173" s="7"/>
      <c r="I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spans="1:38" s="70" customFormat="1" ht="12.75">
      <c r="A174" s="7"/>
      <c r="B174" s="7"/>
      <c r="C174" s="7"/>
      <c r="D174" s="7"/>
      <c r="E174" s="7"/>
      <c r="F174" s="7"/>
      <c r="G174" s="7"/>
      <c r="I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spans="1:38" s="70" customFormat="1" ht="12.75">
      <c r="A175" s="7"/>
      <c r="B175" s="7"/>
      <c r="C175" s="7"/>
      <c r="D175" s="7"/>
      <c r="E175" s="7"/>
      <c r="F175" s="7"/>
      <c r="G175" s="7"/>
      <c r="I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spans="1:38" s="70" customFormat="1" ht="12.75">
      <c r="A176" s="7"/>
      <c r="B176" s="7"/>
      <c r="C176" s="7"/>
      <c r="D176" s="7"/>
      <c r="E176" s="7"/>
      <c r="F176" s="7"/>
      <c r="G176" s="7"/>
      <c r="I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spans="1:38" s="70" customFormat="1" ht="12.75">
      <c r="A177" s="7"/>
      <c r="B177" s="7"/>
      <c r="C177" s="7"/>
      <c r="D177" s="7"/>
      <c r="E177" s="7"/>
      <c r="F177" s="7"/>
      <c r="G177" s="7"/>
      <c r="I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spans="1:38" s="70" customFormat="1" ht="12.75">
      <c r="A178" s="7"/>
      <c r="B178" s="7"/>
      <c r="C178" s="7"/>
      <c r="D178" s="7"/>
      <c r="E178" s="7"/>
      <c r="F178" s="7"/>
      <c r="G178" s="7"/>
      <c r="I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spans="1:38" s="70" customFormat="1" ht="12.75">
      <c r="A179" s="7"/>
      <c r="B179" s="7"/>
      <c r="C179" s="7"/>
      <c r="D179" s="7"/>
      <c r="E179" s="7"/>
      <c r="F179" s="7"/>
      <c r="G179" s="7"/>
      <c r="I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spans="1:38" s="70" customFormat="1" ht="12.75">
      <c r="A180" s="7"/>
      <c r="B180" s="7"/>
      <c r="C180" s="7"/>
      <c r="D180" s="7"/>
      <c r="E180" s="7"/>
      <c r="F180" s="7"/>
      <c r="G180" s="7"/>
      <c r="I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spans="1:38" s="70" customFormat="1" ht="12.75">
      <c r="A181" s="7"/>
      <c r="B181" s="7"/>
      <c r="C181" s="7"/>
      <c r="D181" s="7"/>
      <c r="E181" s="7"/>
      <c r="F181" s="7"/>
      <c r="G181" s="7"/>
      <c r="I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spans="1:38" s="70" customFormat="1" ht="12.75">
      <c r="A182" s="7"/>
      <c r="B182" s="7"/>
      <c r="C182" s="7"/>
      <c r="D182" s="7"/>
      <c r="E182" s="7"/>
      <c r="F182" s="7"/>
      <c r="G182" s="7"/>
      <c r="I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spans="1:38" s="70" customFormat="1" ht="12.75">
      <c r="A183" s="7"/>
      <c r="B183" s="7"/>
      <c r="C183" s="7"/>
      <c r="D183" s="7"/>
      <c r="E183" s="7"/>
      <c r="F183" s="7"/>
      <c r="G183" s="7"/>
      <c r="I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spans="1:38" s="70" customFormat="1" ht="12.75">
      <c r="A184" s="7"/>
      <c r="B184" s="7"/>
      <c r="C184" s="7"/>
      <c r="D184" s="7"/>
      <c r="E184" s="7"/>
      <c r="F184" s="7"/>
      <c r="G184" s="7"/>
      <c r="I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spans="1:38" s="70" customFormat="1" ht="12.75">
      <c r="A185" s="7"/>
      <c r="B185" s="7"/>
      <c r="C185" s="7"/>
      <c r="D185" s="7"/>
      <c r="E185" s="7"/>
      <c r="F185" s="7"/>
      <c r="G185" s="7"/>
      <c r="I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spans="1:38" s="70" customFormat="1" ht="12.75">
      <c r="A186" s="7"/>
      <c r="B186" s="7"/>
      <c r="C186" s="7"/>
      <c r="D186" s="7"/>
      <c r="E186" s="7"/>
      <c r="F186" s="7"/>
      <c r="G186" s="7"/>
      <c r="I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spans="1:38" s="70" customFormat="1" ht="12.75">
      <c r="A187" s="7"/>
      <c r="B187" s="7"/>
      <c r="C187" s="7"/>
      <c r="D187" s="7"/>
      <c r="E187" s="7"/>
      <c r="F187" s="7"/>
      <c r="G187" s="7"/>
      <c r="I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spans="1:38" s="70" customFormat="1" ht="12.75">
      <c r="A188" s="7"/>
      <c r="B188" s="7"/>
      <c r="C188" s="7"/>
      <c r="D188" s="7"/>
      <c r="E188" s="7"/>
      <c r="F188" s="7"/>
      <c r="G188" s="7"/>
      <c r="I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spans="1:38" s="70" customFormat="1" ht="12.75">
      <c r="A189" s="7"/>
      <c r="B189" s="7"/>
      <c r="C189" s="7"/>
      <c r="D189" s="7"/>
      <c r="E189" s="7"/>
      <c r="F189" s="7"/>
      <c r="G189" s="7"/>
      <c r="I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spans="1:38" s="70" customFormat="1" ht="12.75">
      <c r="A190" s="7"/>
      <c r="B190" s="7"/>
      <c r="C190" s="7"/>
      <c r="D190" s="7"/>
      <c r="E190" s="7"/>
      <c r="F190" s="7"/>
      <c r="G190" s="7"/>
      <c r="I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spans="1:38" s="70" customFormat="1" ht="12.75">
      <c r="A191" s="7"/>
      <c r="B191" s="7"/>
      <c r="C191" s="7"/>
      <c r="D191" s="7"/>
      <c r="E191" s="7"/>
      <c r="F191" s="7"/>
      <c r="G191" s="7"/>
      <c r="I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spans="1:38" s="70" customFormat="1" ht="12.75">
      <c r="A192" s="7"/>
      <c r="B192" s="7"/>
      <c r="C192" s="7"/>
      <c r="D192" s="7"/>
      <c r="E192" s="7"/>
      <c r="F192" s="7"/>
      <c r="G192" s="7"/>
      <c r="I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spans="1:38" s="70" customFormat="1" ht="12.75">
      <c r="A193" s="7"/>
      <c r="B193" s="7"/>
      <c r="C193" s="7"/>
      <c r="D193" s="7"/>
      <c r="E193" s="7"/>
      <c r="F193" s="7"/>
      <c r="G193" s="7"/>
      <c r="I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row>
    <row r="194" spans="1:38" s="70" customFormat="1" ht="12.75">
      <c r="A194" s="7"/>
      <c r="B194" s="7"/>
      <c r="C194" s="7"/>
      <c r="D194" s="7"/>
      <c r="E194" s="7"/>
      <c r="F194" s="7"/>
      <c r="G194" s="7"/>
      <c r="I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row>
    <row r="195" spans="1:38" s="70" customFormat="1" ht="12.75">
      <c r="A195" s="7"/>
      <c r="B195" s="7"/>
      <c r="C195" s="7"/>
      <c r="D195" s="7"/>
      <c r="E195" s="7"/>
      <c r="F195" s="7"/>
      <c r="G195" s="7"/>
      <c r="I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spans="1:38" s="70" customFormat="1" ht="12.75">
      <c r="A196" s="7"/>
      <c r="B196" s="7"/>
      <c r="C196" s="7"/>
      <c r="D196" s="7"/>
      <c r="E196" s="7"/>
      <c r="F196" s="7"/>
      <c r="G196" s="7"/>
      <c r="I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row>
    <row r="197" spans="1:38" s="70" customFormat="1" ht="12.75">
      <c r="A197" s="7"/>
      <c r="B197" s="7"/>
      <c r="C197" s="7"/>
      <c r="D197" s="7"/>
      <c r="E197" s="7"/>
      <c r="F197" s="7"/>
      <c r="G197" s="7"/>
      <c r="I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row>
    <row r="198" spans="1:38" s="70" customFormat="1" ht="12.75">
      <c r="A198" s="7"/>
      <c r="B198" s="7"/>
      <c r="C198" s="7"/>
      <c r="D198" s="7"/>
      <c r="E198" s="7"/>
      <c r="F198" s="7"/>
      <c r="G198" s="7"/>
      <c r="I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row>
    <row r="199" spans="1:38" s="70" customFormat="1" ht="12.75">
      <c r="A199" s="7"/>
      <c r="B199" s="7"/>
      <c r="C199" s="7"/>
      <c r="D199" s="7"/>
      <c r="E199" s="7"/>
      <c r="F199" s="7"/>
      <c r="G199" s="7"/>
      <c r="I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row>
    <row r="200" spans="1:38" s="70" customFormat="1" ht="12.75">
      <c r="A200" s="7"/>
      <c r="B200" s="7"/>
      <c r="C200" s="7"/>
      <c r="D200" s="7"/>
      <c r="E200" s="7"/>
      <c r="F200" s="7"/>
      <c r="G200" s="7"/>
      <c r="I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row>
  </sheetData>
  <sheetProtection password="C71F" sheet="1"/>
  <mergeCells count="4">
    <mergeCell ref="B1:C1"/>
    <mergeCell ref="B2:C2"/>
    <mergeCell ref="B3:C3"/>
    <mergeCell ref="B4:C4"/>
  </mergeCells>
  <printOptions/>
  <pageMargins left="0.5118110236220472" right="0.15748031496062992" top="0.8267716535433072" bottom="0.8267716535433072" header="0.31496062992125984" footer="0"/>
  <pageSetup firstPageNumber="16" useFirstPageNumber="1" horizontalDpi="600" verticalDpi="600" orientation="portrait" paperSize="9" scale="90" r:id="rId1"/>
  <headerFooter alignWithMargins="0">
    <oddFooter>&amp;L&amp;8Izdelal: Vesna Skerbinek&amp;C&amp;8&amp;P&amp;R&amp;8Datoteka:
&amp;F</oddFooter>
  </headerFooter>
</worksheet>
</file>

<file path=xl/worksheets/sheet9.xml><?xml version="1.0" encoding="utf-8"?>
<worksheet xmlns="http://schemas.openxmlformats.org/spreadsheetml/2006/main" xmlns:r="http://schemas.openxmlformats.org/officeDocument/2006/relationships">
  <dimension ref="A1:AL190"/>
  <sheetViews>
    <sheetView view="pageBreakPreview" zoomScaleSheetLayoutView="100" zoomScalePageLayoutView="0" workbookViewId="0" topLeftCell="A1">
      <selection activeCell="D11" sqref="D11"/>
    </sheetView>
  </sheetViews>
  <sheetFormatPr defaultColWidth="9.25390625" defaultRowHeight="12.75"/>
  <cols>
    <col min="1" max="1" width="5.75390625" style="63" bestFit="1" customWidth="1"/>
    <col min="2" max="2" width="28.50390625" style="65" customWidth="1"/>
    <col min="3" max="3" width="16.50390625" style="65" customWidth="1"/>
    <col min="4" max="4" width="20.50390625" style="66" customWidth="1"/>
    <col min="5" max="5" width="25.50390625" style="4" customWidth="1"/>
    <col min="6" max="6" width="3.50390625" style="68" hidden="1" customWidth="1"/>
    <col min="7" max="7" width="0.5" style="69" hidden="1" customWidth="1"/>
    <col min="8" max="8" width="11.50390625" style="70" customWidth="1"/>
    <col min="9" max="9" width="16.25390625" style="7" customWidth="1"/>
    <col min="10" max="10" width="16.50390625" style="70" customWidth="1"/>
    <col min="11" max="16384" width="9.25390625" style="7" customWidth="1"/>
  </cols>
  <sheetData>
    <row r="1" spans="1:5" ht="17.25">
      <c r="A1" s="149"/>
      <c r="B1" s="421" t="s">
        <v>216</v>
      </c>
      <c r="C1" s="422"/>
      <c r="E1" s="67"/>
    </row>
    <row r="2" spans="1:5" ht="73.5" customHeight="1">
      <c r="A2" s="149"/>
      <c r="B2" s="419" t="s">
        <v>217</v>
      </c>
      <c r="C2" s="420"/>
      <c r="D2" s="71"/>
      <c r="E2" s="71"/>
    </row>
    <row r="3" spans="1:5" ht="17.25">
      <c r="A3" s="149"/>
      <c r="B3" s="421" t="s">
        <v>143</v>
      </c>
      <c r="C3" s="422"/>
      <c r="E3" s="67"/>
    </row>
    <row r="4" spans="1:5" ht="37.5" customHeight="1">
      <c r="A4" s="149"/>
      <c r="B4" s="419" t="s">
        <v>88</v>
      </c>
      <c r="C4" s="420"/>
      <c r="E4" s="67"/>
    </row>
    <row r="5" spans="1:5" ht="18" thickBot="1">
      <c r="A5" s="149"/>
      <c r="B5" s="1"/>
      <c r="C5" s="2"/>
      <c r="D5" s="75"/>
      <c r="E5" s="67"/>
    </row>
    <row r="6" spans="1:5" ht="18" thickBot="1">
      <c r="A6" s="149"/>
      <c r="B6" s="151" t="s">
        <v>218</v>
      </c>
      <c r="C6" s="152"/>
      <c r="D6" s="78"/>
      <c r="E6" s="79"/>
    </row>
    <row r="7" spans="1:3" ht="12.75">
      <c r="A7" s="149"/>
      <c r="B7" s="2"/>
      <c r="C7" s="2"/>
    </row>
    <row r="8" spans="1:3" ht="12.75">
      <c r="A8" s="149"/>
      <c r="B8" s="2"/>
      <c r="C8" s="2"/>
    </row>
    <row r="9" spans="1:22" ht="15">
      <c r="A9" s="189"/>
      <c r="B9" s="155" t="s">
        <v>16</v>
      </c>
      <c r="C9" s="157" t="s">
        <v>1</v>
      </c>
      <c r="D9" s="3" t="s">
        <v>82</v>
      </c>
      <c r="E9" s="3" t="s">
        <v>83</v>
      </c>
      <c r="F9" s="31"/>
      <c r="G9" s="31"/>
      <c r="H9" s="7"/>
      <c r="I9" s="31"/>
      <c r="J9" s="31"/>
      <c r="K9" s="31"/>
      <c r="L9" s="31"/>
      <c r="M9" s="31"/>
      <c r="N9" s="31"/>
      <c r="O9" s="31"/>
      <c r="P9" s="31"/>
      <c r="Q9" s="31"/>
      <c r="R9" s="31"/>
      <c r="S9" s="31"/>
      <c r="T9" s="31"/>
      <c r="U9" s="31"/>
      <c r="V9" s="31"/>
    </row>
    <row r="10" spans="1:22" ht="15">
      <c r="A10" s="189"/>
      <c r="B10" s="155"/>
      <c r="C10" s="25"/>
      <c r="D10" s="32"/>
      <c r="E10" s="32"/>
      <c r="F10" s="31"/>
      <c r="G10" s="31"/>
      <c r="H10" s="7"/>
      <c r="I10" s="31"/>
      <c r="J10" s="31"/>
      <c r="K10" s="31"/>
      <c r="L10" s="31"/>
      <c r="M10" s="31"/>
      <c r="N10" s="31"/>
      <c r="O10" s="31"/>
      <c r="P10" s="31"/>
      <c r="Q10" s="31"/>
      <c r="R10" s="31"/>
      <c r="S10" s="31"/>
      <c r="T10" s="31"/>
      <c r="U10" s="31"/>
      <c r="V10" s="31"/>
    </row>
    <row r="11" spans="1:22" ht="12.75">
      <c r="A11" s="173" t="s">
        <v>157</v>
      </c>
      <c r="B11" s="173" t="s">
        <v>150</v>
      </c>
      <c r="C11" s="23"/>
      <c r="D11" s="32"/>
      <c r="E11" s="18"/>
      <c r="F11" s="31"/>
      <c r="G11" s="103"/>
      <c r="H11" s="7"/>
      <c r="I11" s="31"/>
      <c r="J11" s="31"/>
      <c r="K11" s="31"/>
      <c r="L11" s="31"/>
      <c r="M11" s="31"/>
      <c r="N11" s="31"/>
      <c r="O11" s="31"/>
      <c r="P11" s="31"/>
      <c r="Q11" s="31"/>
      <c r="R11" s="31"/>
      <c r="S11" s="31"/>
      <c r="T11" s="31"/>
      <c r="U11" s="31"/>
      <c r="V11" s="31"/>
    </row>
    <row r="12" spans="1:22" ht="12.75">
      <c r="A12" s="10"/>
      <c r="B12" s="30"/>
      <c r="C12" s="23"/>
      <c r="D12" s="32"/>
      <c r="E12" s="18"/>
      <c r="F12" s="31"/>
      <c r="G12" s="103"/>
      <c r="H12" s="7"/>
      <c r="I12" s="31"/>
      <c r="J12" s="31"/>
      <c r="K12" s="31"/>
      <c r="L12" s="31"/>
      <c r="M12" s="31"/>
      <c r="N12" s="31"/>
      <c r="O12" s="31"/>
      <c r="P12" s="31"/>
      <c r="Q12" s="31"/>
      <c r="R12" s="31"/>
      <c r="S12" s="31"/>
      <c r="T12" s="31"/>
      <c r="U12" s="31"/>
      <c r="V12" s="31"/>
    </row>
    <row r="13" spans="1:22" ht="52.5">
      <c r="A13" s="10" t="s">
        <v>19</v>
      </c>
      <c r="B13" s="217" t="s">
        <v>207</v>
      </c>
      <c r="C13" s="202"/>
      <c r="D13" s="18"/>
      <c r="E13" s="143"/>
      <c r="F13" s="31"/>
      <c r="G13" s="103"/>
      <c r="H13" s="7"/>
      <c r="I13" s="31"/>
      <c r="J13" s="31"/>
      <c r="K13" s="31"/>
      <c r="L13" s="31"/>
      <c r="M13" s="31"/>
      <c r="N13" s="31"/>
      <c r="O13" s="31"/>
      <c r="P13" s="31"/>
      <c r="Q13" s="31"/>
      <c r="R13" s="31"/>
      <c r="S13" s="31"/>
      <c r="T13" s="31"/>
      <c r="U13" s="31"/>
      <c r="V13" s="31"/>
    </row>
    <row r="14" spans="1:22" ht="12.75">
      <c r="A14" s="10"/>
      <c r="B14" s="204" t="s">
        <v>79</v>
      </c>
      <c r="C14" s="26">
        <v>8</v>
      </c>
      <c r="D14" s="36"/>
      <c r="E14" s="147">
        <f>PRODUCT(C14*D14)</f>
        <v>0</v>
      </c>
      <c r="F14" s="31"/>
      <c r="G14" s="103"/>
      <c r="H14" s="7"/>
      <c r="I14" s="31"/>
      <c r="J14" s="31"/>
      <c r="K14" s="31"/>
      <c r="L14" s="31"/>
      <c r="M14" s="31"/>
      <c r="N14" s="31"/>
      <c r="O14" s="31"/>
      <c r="P14" s="31"/>
      <c r="Q14" s="31"/>
      <c r="R14" s="31"/>
      <c r="S14" s="31"/>
      <c r="T14" s="31"/>
      <c r="U14" s="31"/>
      <c r="V14" s="31"/>
    </row>
    <row r="15" spans="1:22" ht="12.75">
      <c r="A15" s="10"/>
      <c r="B15" s="22"/>
      <c r="C15" s="23"/>
      <c r="D15" s="185"/>
      <c r="E15" s="143"/>
      <c r="F15" s="31"/>
      <c r="G15" s="103"/>
      <c r="H15" s="7"/>
      <c r="I15" s="31"/>
      <c r="J15" s="31"/>
      <c r="K15" s="31"/>
      <c r="L15" s="31"/>
      <c r="M15" s="31"/>
      <c r="N15" s="31"/>
      <c r="O15" s="31"/>
      <c r="P15" s="31"/>
      <c r="Q15" s="31"/>
      <c r="R15" s="31"/>
      <c r="S15" s="31"/>
      <c r="T15" s="31"/>
      <c r="U15" s="31"/>
      <c r="V15" s="31"/>
    </row>
    <row r="16" spans="1:22" ht="12.75">
      <c r="A16" s="10"/>
      <c r="B16" s="179" t="s">
        <v>333</v>
      </c>
      <c r="C16" s="178"/>
      <c r="D16" s="166"/>
      <c r="E16" s="167">
        <f>SUM(E14:E15)</f>
        <v>0</v>
      </c>
      <c r="F16" s="162"/>
      <c r="G16" s="168"/>
      <c r="H16" s="7"/>
      <c r="I16" s="31"/>
      <c r="J16" s="31"/>
      <c r="K16" s="31"/>
      <c r="L16" s="31"/>
      <c r="M16" s="31"/>
      <c r="N16" s="31"/>
      <c r="O16" s="31"/>
      <c r="P16" s="31"/>
      <c r="Q16" s="31"/>
      <c r="R16" s="31"/>
      <c r="S16" s="31"/>
      <c r="T16" s="31"/>
      <c r="U16" s="31"/>
      <c r="V16" s="31"/>
    </row>
    <row r="17" spans="1:22" ht="12.75">
      <c r="A17" s="10"/>
      <c r="B17" s="179"/>
      <c r="C17" s="180"/>
      <c r="D17" s="162"/>
      <c r="E17" s="168"/>
      <c r="F17" s="162"/>
      <c r="G17" s="168"/>
      <c r="H17" s="7"/>
      <c r="I17" s="31"/>
      <c r="J17" s="31"/>
      <c r="K17" s="31"/>
      <c r="L17" s="31"/>
      <c r="M17" s="31"/>
      <c r="N17" s="31"/>
      <c r="O17" s="31"/>
      <c r="P17" s="31"/>
      <c r="Q17" s="31"/>
      <c r="R17" s="31"/>
      <c r="S17" s="31"/>
      <c r="T17" s="31"/>
      <c r="U17" s="31"/>
      <c r="V17" s="31"/>
    </row>
    <row r="18" spans="1:22" ht="12.75">
      <c r="A18" s="10"/>
      <c r="B18" s="179"/>
      <c r="C18" s="180"/>
      <c r="D18" s="162"/>
      <c r="E18" s="168"/>
      <c r="F18" s="162"/>
      <c r="G18" s="168"/>
      <c r="H18" s="7"/>
      <c r="I18" s="31"/>
      <c r="J18" s="31"/>
      <c r="K18" s="31"/>
      <c r="L18" s="31"/>
      <c r="M18" s="31"/>
      <c r="N18" s="31"/>
      <c r="O18" s="31"/>
      <c r="P18" s="31"/>
      <c r="Q18" s="31"/>
      <c r="R18" s="31"/>
      <c r="S18" s="31"/>
      <c r="T18" s="31"/>
      <c r="U18" s="31"/>
      <c r="V18" s="31"/>
    </row>
    <row r="19" spans="1:22" ht="12.75">
      <c r="A19" s="10"/>
      <c r="B19" s="179"/>
      <c r="C19" s="180"/>
      <c r="D19" s="162"/>
      <c r="E19" s="168"/>
      <c r="F19" s="162"/>
      <c r="G19" s="168"/>
      <c r="H19" s="7"/>
      <c r="I19" s="31"/>
      <c r="J19" s="31"/>
      <c r="K19" s="31"/>
      <c r="L19" s="31"/>
      <c r="M19" s="31"/>
      <c r="N19" s="31"/>
      <c r="O19" s="31"/>
      <c r="P19" s="31"/>
      <c r="Q19" s="31"/>
      <c r="R19" s="31"/>
      <c r="S19" s="31"/>
      <c r="T19" s="31"/>
      <c r="U19" s="31"/>
      <c r="V19" s="31"/>
    </row>
    <row r="20" spans="2:5" ht="12.75">
      <c r="B20" s="7"/>
      <c r="C20" s="7"/>
      <c r="D20" s="7"/>
      <c r="E20" s="7"/>
    </row>
    <row r="21" spans="2:5" ht="12.75">
      <c r="B21" s="7"/>
      <c r="C21" s="7"/>
      <c r="D21" s="7"/>
      <c r="E21" s="7"/>
    </row>
    <row r="22" spans="2:5" ht="12.75">
      <c r="B22" s="7"/>
      <c r="C22" s="7"/>
      <c r="D22" s="7"/>
      <c r="E22" s="7"/>
    </row>
    <row r="23" spans="2:5" ht="12.75">
      <c r="B23" s="7"/>
      <c r="C23" s="7"/>
      <c r="D23" s="7"/>
      <c r="E23" s="7"/>
    </row>
    <row r="24" spans="1:38" s="68" customFormat="1" ht="12.75">
      <c r="A24" s="63"/>
      <c r="B24" s="7"/>
      <c r="C24" s="7"/>
      <c r="D24" s="7"/>
      <c r="E24" s="7"/>
      <c r="G24" s="69"/>
      <c r="H24" s="70"/>
      <c r="I24" s="7"/>
      <c r="J24" s="70"/>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s="68" customFormat="1" ht="12.75">
      <c r="A25" s="63"/>
      <c r="B25" s="7"/>
      <c r="C25" s="7"/>
      <c r="D25" s="7"/>
      <c r="E25" s="7"/>
      <c r="G25" s="69"/>
      <c r="H25" s="70"/>
      <c r="I25" s="7"/>
      <c r="J25" s="70"/>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s="68" customFormat="1" ht="12.75">
      <c r="A26" s="63"/>
      <c r="B26" s="7"/>
      <c r="C26" s="7"/>
      <c r="D26" s="7"/>
      <c r="E26" s="7"/>
      <c r="G26" s="69"/>
      <c r="H26" s="70"/>
      <c r="I26" s="7"/>
      <c r="J26" s="70"/>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8" s="68" customFormat="1" ht="12.75">
      <c r="A27" s="63"/>
      <c r="B27" s="7"/>
      <c r="C27" s="7"/>
      <c r="D27" s="7"/>
      <c r="E27" s="7"/>
      <c r="G27" s="69"/>
      <c r="H27" s="70"/>
      <c r="I27" s="7"/>
      <c r="J27" s="70"/>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s="68" customFormat="1" ht="12.75">
      <c r="A28" s="63"/>
      <c r="B28" s="7"/>
      <c r="C28" s="7"/>
      <c r="D28" s="7"/>
      <c r="E28" s="7"/>
      <c r="G28" s="69"/>
      <c r="H28" s="70"/>
      <c r="I28" s="7"/>
      <c r="J28" s="70"/>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68" customFormat="1" ht="12.75">
      <c r="A29" s="63"/>
      <c r="B29" s="7"/>
      <c r="C29" s="7"/>
      <c r="D29" s="7"/>
      <c r="E29" s="7"/>
      <c r="G29" s="69"/>
      <c r="H29" s="70"/>
      <c r="I29" s="7"/>
      <c r="J29" s="70"/>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spans="1:38" s="68" customFormat="1" ht="12.75">
      <c r="A30" s="63"/>
      <c r="B30" s="7"/>
      <c r="C30" s="7"/>
      <c r="D30" s="7"/>
      <c r="E30" s="7"/>
      <c r="G30" s="69"/>
      <c r="H30" s="70"/>
      <c r="I30" s="7"/>
      <c r="J30" s="70"/>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38" s="68" customFormat="1" ht="12.75">
      <c r="A31" s="63"/>
      <c r="B31" s="7"/>
      <c r="C31" s="7"/>
      <c r="D31" s="7"/>
      <c r="E31" s="7"/>
      <c r="G31" s="69"/>
      <c r="H31" s="70"/>
      <c r="I31" s="7"/>
      <c r="J31" s="70"/>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s="68" customFormat="1" ht="12.75">
      <c r="A32" s="63"/>
      <c r="B32" s="7"/>
      <c r="C32" s="7"/>
      <c r="D32" s="7"/>
      <c r="E32" s="7"/>
      <c r="G32" s="69"/>
      <c r="H32" s="70"/>
      <c r="I32" s="7"/>
      <c r="J32" s="70"/>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s="68" customFormat="1" ht="12.75">
      <c r="A33" s="63"/>
      <c r="B33" s="7"/>
      <c r="C33" s="7"/>
      <c r="D33" s="7"/>
      <c r="E33" s="7"/>
      <c r="G33" s="69"/>
      <c r="H33" s="70"/>
      <c r="I33" s="7"/>
      <c r="J33" s="70"/>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s="68" customFormat="1" ht="12.75">
      <c r="A34" s="63"/>
      <c r="B34" s="7"/>
      <c r="C34" s="7"/>
      <c r="D34" s="7"/>
      <c r="E34" s="7"/>
      <c r="G34" s="69"/>
      <c r="H34" s="70"/>
      <c r="I34" s="7"/>
      <c r="J34" s="70"/>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s="68" customFormat="1" ht="12.75">
      <c r="A35" s="63"/>
      <c r="B35" s="65"/>
      <c r="C35" s="8"/>
      <c r="D35" s="66"/>
      <c r="E35" s="8"/>
      <c r="G35" s="69"/>
      <c r="H35" s="70"/>
      <c r="I35" s="7"/>
      <c r="J35" s="70"/>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s="68" customFormat="1" ht="12.75">
      <c r="A36" s="63"/>
      <c r="B36" s="65"/>
      <c r="C36" s="8"/>
      <c r="D36" s="66"/>
      <c r="E36" s="8"/>
      <c r="G36" s="69"/>
      <c r="H36" s="70"/>
      <c r="I36" s="7"/>
      <c r="J36" s="70"/>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68" customFormat="1" ht="12.75">
      <c r="A37" s="63"/>
      <c r="B37" s="65"/>
      <c r="C37" s="8"/>
      <c r="D37" s="66"/>
      <c r="E37" s="8"/>
      <c r="G37" s="69"/>
      <c r="H37" s="70"/>
      <c r="I37" s="7"/>
      <c r="J37" s="70"/>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s="68" customFormat="1" ht="12.75">
      <c r="A38" s="63"/>
      <c r="B38" s="65"/>
      <c r="C38" s="8"/>
      <c r="D38" s="66"/>
      <c r="E38" s="8"/>
      <c r="G38" s="69"/>
      <c r="H38" s="70"/>
      <c r="I38" s="7"/>
      <c r="J38" s="70"/>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s="68" customFormat="1" ht="12.75">
      <c r="A39" s="63"/>
      <c r="B39" s="65"/>
      <c r="C39" s="8"/>
      <c r="D39" s="66"/>
      <c r="E39" s="8"/>
      <c r="G39" s="69"/>
      <c r="H39" s="70"/>
      <c r="I39" s="7"/>
      <c r="J39" s="70"/>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s="68" customFormat="1" ht="12.75">
      <c r="A40" s="63"/>
      <c r="B40" s="65"/>
      <c r="C40" s="8"/>
      <c r="D40" s="66"/>
      <c r="E40" s="8"/>
      <c r="G40" s="69"/>
      <c r="H40" s="70"/>
      <c r="I40" s="7"/>
      <c r="J40" s="70"/>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s="68" customFormat="1" ht="12.75">
      <c r="A41" s="63"/>
      <c r="B41" s="65"/>
      <c r="C41" s="8"/>
      <c r="D41" s="66"/>
      <c r="E41" s="8"/>
      <c r="G41" s="69"/>
      <c r="H41" s="70"/>
      <c r="I41" s="7"/>
      <c r="J41" s="70"/>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s="68" customFormat="1" ht="12.75">
      <c r="A42" s="63"/>
      <c r="B42" s="65"/>
      <c r="C42" s="8"/>
      <c r="D42" s="66"/>
      <c r="E42" s="8"/>
      <c r="G42" s="69"/>
      <c r="H42" s="70"/>
      <c r="I42" s="7"/>
      <c r="J42" s="70"/>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s="68" customFormat="1" ht="12.75">
      <c r="A43" s="63"/>
      <c r="B43" s="65"/>
      <c r="C43" s="8"/>
      <c r="D43" s="66"/>
      <c r="E43" s="8"/>
      <c r="G43" s="69"/>
      <c r="H43" s="70"/>
      <c r="I43" s="7"/>
      <c r="J43" s="70"/>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s="68" customFormat="1" ht="12.75">
      <c r="A44" s="63"/>
      <c r="B44" s="65"/>
      <c r="C44" s="8"/>
      <c r="D44" s="66"/>
      <c r="E44" s="8"/>
      <c r="G44" s="69"/>
      <c r="H44" s="70"/>
      <c r="I44" s="7"/>
      <c r="J44" s="70"/>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s="68" customFormat="1" ht="12.75">
      <c r="A45" s="63"/>
      <c r="B45" s="65"/>
      <c r="C45" s="8"/>
      <c r="D45" s="66"/>
      <c r="E45" s="8"/>
      <c r="G45" s="69"/>
      <c r="H45" s="70"/>
      <c r="I45" s="7"/>
      <c r="J45" s="70"/>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s="68" customFormat="1" ht="12.75">
      <c r="A46" s="63"/>
      <c r="B46" s="65"/>
      <c r="C46" s="8"/>
      <c r="D46" s="66"/>
      <c r="E46" s="8"/>
      <c r="G46" s="69"/>
      <c r="H46" s="70"/>
      <c r="I46" s="7"/>
      <c r="J46" s="70"/>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s="68" customFormat="1" ht="12.75">
      <c r="A47" s="63"/>
      <c r="B47" s="65"/>
      <c r="C47" s="8"/>
      <c r="D47" s="66"/>
      <c r="E47" s="8"/>
      <c r="G47" s="69"/>
      <c r="H47" s="70"/>
      <c r="I47" s="7"/>
      <c r="J47" s="70"/>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s="68" customFormat="1" ht="12.75">
      <c r="A48" s="63"/>
      <c r="B48" s="65"/>
      <c r="C48" s="8"/>
      <c r="D48" s="66"/>
      <c r="E48" s="8"/>
      <c r="G48" s="69"/>
      <c r="H48" s="70"/>
      <c r="I48" s="7"/>
      <c r="J48" s="70"/>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s="68" customFormat="1" ht="12.75">
      <c r="A49" s="63"/>
      <c r="B49" s="65"/>
      <c r="C49" s="8"/>
      <c r="D49" s="66"/>
      <c r="E49" s="8"/>
      <c r="G49" s="69"/>
      <c r="H49" s="70"/>
      <c r="I49" s="7"/>
      <c r="J49" s="70"/>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s="68" customFormat="1" ht="12.75">
      <c r="A50" s="63"/>
      <c r="B50" s="65"/>
      <c r="C50" s="8"/>
      <c r="D50" s="66"/>
      <c r="E50" s="8"/>
      <c r="G50" s="69"/>
      <c r="H50" s="70"/>
      <c r="I50" s="7"/>
      <c r="J50" s="70"/>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s="68" customFormat="1" ht="12.75">
      <c r="A51" s="63"/>
      <c r="B51" s="65"/>
      <c r="C51" s="8"/>
      <c r="D51" s="66"/>
      <c r="E51" s="8"/>
      <c r="G51" s="69"/>
      <c r="H51" s="70"/>
      <c r="I51" s="7"/>
      <c r="J51" s="70"/>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s="68" customFormat="1" ht="12.75">
      <c r="A52" s="63"/>
      <c r="B52" s="65"/>
      <c r="C52" s="8"/>
      <c r="D52" s="66"/>
      <c r="E52" s="8"/>
      <c r="G52" s="69"/>
      <c r="H52" s="70"/>
      <c r="I52" s="7"/>
      <c r="J52" s="70"/>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s="68" customFormat="1" ht="12.75">
      <c r="A53" s="63"/>
      <c r="B53" s="65"/>
      <c r="C53" s="8"/>
      <c r="D53" s="66"/>
      <c r="E53" s="8"/>
      <c r="G53" s="69"/>
      <c r="H53" s="70"/>
      <c r="I53" s="7"/>
      <c r="J53" s="70"/>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s="68" customFormat="1" ht="12.75">
      <c r="A54" s="63"/>
      <c r="B54" s="65"/>
      <c r="C54" s="8"/>
      <c r="D54" s="66"/>
      <c r="E54" s="8"/>
      <c r="G54" s="69"/>
      <c r="H54" s="70"/>
      <c r="I54" s="7"/>
      <c r="J54" s="70"/>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s="68" customFormat="1" ht="12.75">
      <c r="A55" s="63"/>
      <c r="B55" s="65"/>
      <c r="C55" s="8"/>
      <c r="D55" s="66"/>
      <c r="E55" s="8"/>
      <c r="G55" s="69"/>
      <c r="H55" s="70"/>
      <c r="I55" s="7"/>
      <c r="J55" s="70"/>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s="68" customFormat="1" ht="12.75">
      <c r="A56" s="63"/>
      <c r="B56" s="65"/>
      <c r="C56" s="8"/>
      <c r="D56" s="66"/>
      <c r="E56" s="8"/>
      <c r="G56" s="69"/>
      <c r="H56" s="70"/>
      <c r="I56" s="7"/>
      <c r="J56" s="70"/>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s="68" customFormat="1" ht="12.75">
      <c r="A57" s="63"/>
      <c r="B57" s="65"/>
      <c r="C57" s="8"/>
      <c r="D57" s="66"/>
      <c r="E57" s="8"/>
      <c r="G57" s="69"/>
      <c r="H57" s="70"/>
      <c r="I57" s="7"/>
      <c r="J57" s="70"/>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s="68" customFormat="1" ht="12.75">
      <c r="A58" s="63"/>
      <c r="B58" s="65"/>
      <c r="C58" s="8"/>
      <c r="D58" s="66"/>
      <c r="E58" s="8"/>
      <c r="G58" s="69"/>
      <c r="H58" s="70"/>
      <c r="I58" s="7"/>
      <c r="J58" s="70"/>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s="68" customFormat="1" ht="12.75">
      <c r="A59" s="63"/>
      <c r="B59" s="65"/>
      <c r="C59" s="8"/>
      <c r="D59" s="66"/>
      <c r="E59" s="8"/>
      <c r="G59" s="69"/>
      <c r="H59" s="70"/>
      <c r="I59" s="7"/>
      <c r="J59" s="70"/>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s="68" customFormat="1" ht="12.75">
      <c r="A60" s="63"/>
      <c r="B60" s="65"/>
      <c r="C60" s="8"/>
      <c r="D60" s="66"/>
      <c r="E60" s="8"/>
      <c r="G60" s="69"/>
      <c r="H60" s="70"/>
      <c r="I60" s="7"/>
      <c r="J60" s="70"/>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s="68" customFormat="1" ht="12.75">
      <c r="A61" s="63"/>
      <c r="B61" s="65"/>
      <c r="C61" s="8"/>
      <c r="D61" s="66"/>
      <c r="E61" s="8"/>
      <c r="G61" s="69"/>
      <c r="H61" s="70"/>
      <c r="I61" s="7"/>
      <c r="J61" s="70"/>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s="68" customFormat="1" ht="12.75">
      <c r="A62" s="63"/>
      <c r="B62" s="65"/>
      <c r="C62" s="8"/>
      <c r="D62" s="66"/>
      <c r="E62" s="8"/>
      <c r="G62" s="69"/>
      <c r="H62" s="70"/>
      <c r="I62" s="7"/>
      <c r="J62" s="70"/>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s="68" customFormat="1" ht="12.75">
      <c r="A63" s="63"/>
      <c r="B63" s="65"/>
      <c r="C63" s="8"/>
      <c r="D63" s="66"/>
      <c r="E63" s="8"/>
      <c r="G63" s="69"/>
      <c r="H63" s="70"/>
      <c r="I63" s="7"/>
      <c r="J63" s="70"/>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s="68" customFormat="1" ht="12.75">
      <c r="A64" s="63"/>
      <c r="B64" s="65"/>
      <c r="C64" s="8"/>
      <c r="D64" s="66"/>
      <c r="E64" s="8"/>
      <c r="G64" s="69"/>
      <c r="H64" s="70"/>
      <c r="I64" s="7"/>
      <c r="J64" s="70"/>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s="68" customFormat="1" ht="12.75">
      <c r="A65" s="63"/>
      <c r="B65" s="65"/>
      <c r="C65" s="8"/>
      <c r="D65" s="66"/>
      <c r="E65" s="8"/>
      <c r="G65" s="69"/>
      <c r="H65" s="70"/>
      <c r="I65" s="7"/>
      <c r="J65" s="70"/>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s="68" customFormat="1" ht="12.75">
      <c r="A66" s="63"/>
      <c r="B66" s="65"/>
      <c r="C66" s="8"/>
      <c r="D66" s="66"/>
      <c r="E66" s="8"/>
      <c r="G66" s="69"/>
      <c r="H66" s="70"/>
      <c r="I66" s="7"/>
      <c r="J66" s="70"/>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s="68" customFormat="1" ht="12.75">
      <c r="A67" s="63"/>
      <c r="B67" s="65"/>
      <c r="C67" s="8"/>
      <c r="D67" s="66"/>
      <c r="E67" s="8"/>
      <c r="G67" s="69"/>
      <c r="H67" s="70"/>
      <c r="I67" s="7"/>
      <c r="J67" s="70"/>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38" s="68" customFormat="1" ht="12.75">
      <c r="A68" s="63"/>
      <c r="B68" s="65"/>
      <c r="C68" s="8"/>
      <c r="D68" s="66"/>
      <c r="E68" s="8"/>
      <c r="G68" s="69"/>
      <c r="H68" s="70"/>
      <c r="I68" s="7"/>
      <c r="J68" s="70"/>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spans="1:38" s="68" customFormat="1" ht="12.75">
      <c r="A69" s="63"/>
      <c r="B69" s="65"/>
      <c r="C69" s="8"/>
      <c r="D69" s="66"/>
      <c r="E69" s="8"/>
      <c r="G69" s="69"/>
      <c r="H69" s="70"/>
      <c r="I69" s="7"/>
      <c r="J69" s="70"/>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s="68" customFormat="1" ht="12.75">
      <c r="A70" s="63"/>
      <c r="B70" s="65"/>
      <c r="C70" s="8"/>
      <c r="D70" s="66"/>
      <c r="E70" s="8"/>
      <c r="G70" s="69"/>
      <c r="H70" s="70"/>
      <c r="I70" s="7"/>
      <c r="J70" s="70"/>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s="68" customFormat="1" ht="12.75">
      <c r="A71" s="63"/>
      <c r="B71" s="65"/>
      <c r="C71" s="8"/>
      <c r="D71" s="66"/>
      <c r="E71" s="8"/>
      <c r="G71" s="69"/>
      <c r="H71" s="70"/>
      <c r="I71" s="7"/>
      <c r="J71" s="70"/>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spans="1:38" s="68" customFormat="1" ht="12.75">
      <c r="A72" s="63"/>
      <c r="B72" s="65"/>
      <c r="C72" s="8"/>
      <c r="D72" s="66"/>
      <c r="E72" s="8"/>
      <c r="G72" s="69"/>
      <c r="H72" s="70"/>
      <c r="I72" s="7"/>
      <c r="J72" s="70"/>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spans="1:38" s="68" customFormat="1" ht="12.75">
      <c r="A73" s="63"/>
      <c r="B73" s="65"/>
      <c r="C73" s="8"/>
      <c r="D73" s="66"/>
      <c r="E73" s="8"/>
      <c r="G73" s="69"/>
      <c r="H73" s="70"/>
      <c r="I73" s="7"/>
      <c r="J73" s="70"/>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spans="1:38" s="68" customFormat="1" ht="12.75">
      <c r="A74" s="63"/>
      <c r="B74" s="65"/>
      <c r="C74" s="8"/>
      <c r="D74" s="66"/>
      <c r="E74" s="8"/>
      <c r="G74" s="69"/>
      <c r="H74" s="70"/>
      <c r="I74" s="7"/>
      <c r="J74" s="70"/>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spans="1:38" s="68" customFormat="1" ht="12.75">
      <c r="A75" s="63"/>
      <c r="B75" s="65"/>
      <c r="C75" s="8"/>
      <c r="D75" s="66"/>
      <c r="E75" s="8"/>
      <c r="G75" s="69"/>
      <c r="H75" s="70"/>
      <c r="I75" s="7"/>
      <c r="J75" s="70"/>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spans="1:38" s="68" customFormat="1" ht="12.75">
      <c r="A76" s="63"/>
      <c r="B76" s="65"/>
      <c r="C76" s="8"/>
      <c r="D76" s="66"/>
      <c r="E76" s="8"/>
      <c r="G76" s="69"/>
      <c r="H76" s="70"/>
      <c r="I76" s="7"/>
      <c r="J76" s="70"/>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spans="1:38" s="68" customFormat="1" ht="12.75">
      <c r="A77" s="63"/>
      <c r="B77" s="65"/>
      <c r="C77" s="8"/>
      <c r="D77" s="66"/>
      <c r="E77" s="8"/>
      <c r="G77" s="69"/>
      <c r="H77" s="70"/>
      <c r="I77" s="7"/>
      <c r="J77" s="70"/>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spans="1:38" s="68" customFormat="1" ht="12.75">
      <c r="A78" s="63"/>
      <c r="B78" s="65"/>
      <c r="C78" s="8"/>
      <c r="D78" s="66"/>
      <c r="E78" s="8"/>
      <c r="G78" s="69"/>
      <c r="H78" s="70"/>
      <c r="I78" s="7"/>
      <c r="J78" s="70"/>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spans="1:38" s="68" customFormat="1" ht="12.75">
      <c r="A79" s="63"/>
      <c r="B79" s="65"/>
      <c r="C79" s="8"/>
      <c r="D79" s="66"/>
      <c r="E79" s="8"/>
      <c r="G79" s="69"/>
      <c r="H79" s="70"/>
      <c r="I79" s="7"/>
      <c r="J79" s="70"/>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spans="1:38" s="68" customFormat="1" ht="12.75">
      <c r="A80" s="63"/>
      <c r="B80" s="65"/>
      <c r="C80" s="8"/>
      <c r="D80" s="66"/>
      <c r="E80" s="8"/>
      <c r="G80" s="69"/>
      <c r="H80" s="70"/>
      <c r="I80" s="7"/>
      <c r="J80" s="70"/>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spans="1:38" s="68" customFormat="1" ht="12.75">
      <c r="A81" s="63"/>
      <c r="B81" s="65"/>
      <c r="C81" s="8"/>
      <c r="D81" s="66"/>
      <c r="E81" s="8"/>
      <c r="G81" s="69"/>
      <c r="H81" s="70"/>
      <c r="I81" s="7"/>
      <c r="J81" s="70"/>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spans="1:38" s="68" customFormat="1" ht="12.75">
      <c r="A82" s="63"/>
      <c r="B82" s="65"/>
      <c r="C82" s="8"/>
      <c r="D82" s="66"/>
      <c r="E82" s="8"/>
      <c r="G82" s="69"/>
      <c r="H82" s="70"/>
      <c r="I82" s="7"/>
      <c r="J82" s="70"/>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spans="1:38" s="68" customFormat="1" ht="12.75">
      <c r="A83" s="63"/>
      <c r="B83" s="65"/>
      <c r="C83" s="8"/>
      <c r="D83" s="66"/>
      <c r="E83" s="8"/>
      <c r="G83" s="69"/>
      <c r="H83" s="70"/>
      <c r="I83" s="7"/>
      <c r="J83" s="70"/>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spans="1:38" s="68" customFormat="1" ht="12.75">
      <c r="A84" s="63"/>
      <c r="B84" s="65"/>
      <c r="C84" s="8"/>
      <c r="D84" s="66"/>
      <c r="E84" s="8"/>
      <c r="G84" s="69"/>
      <c r="H84" s="70"/>
      <c r="I84" s="7"/>
      <c r="J84" s="70"/>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spans="1:38" s="68" customFormat="1" ht="12.75">
      <c r="A85" s="63"/>
      <c r="B85" s="65"/>
      <c r="C85" s="8"/>
      <c r="D85" s="66"/>
      <c r="E85" s="8"/>
      <c r="G85" s="69"/>
      <c r="H85" s="70"/>
      <c r="I85" s="7"/>
      <c r="J85" s="70"/>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spans="1:38" s="68" customFormat="1" ht="12.75">
      <c r="A86" s="63"/>
      <c r="B86" s="65"/>
      <c r="C86" s="8"/>
      <c r="D86" s="66"/>
      <c r="E86" s="8"/>
      <c r="G86" s="69"/>
      <c r="H86" s="70"/>
      <c r="I86" s="7"/>
      <c r="J86" s="70"/>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spans="1:38" s="68" customFormat="1" ht="12.75">
      <c r="A87" s="63"/>
      <c r="B87" s="65"/>
      <c r="C87" s="8"/>
      <c r="D87" s="66"/>
      <c r="E87" s="8"/>
      <c r="G87" s="69"/>
      <c r="H87" s="70"/>
      <c r="I87" s="7"/>
      <c r="J87" s="70"/>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spans="1:38" s="68" customFormat="1" ht="12.75">
      <c r="A88" s="63"/>
      <c r="B88" s="65"/>
      <c r="C88" s="8"/>
      <c r="D88" s="66"/>
      <c r="E88" s="8"/>
      <c r="G88" s="69"/>
      <c r="H88" s="70"/>
      <c r="I88" s="7"/>
      <c r="J88" s="70"/>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spans="1:38" s="68" customFormat="1" ht="12.75">
      <c r="A89" s="63"/>
      <c r="B89" s="65"/>
      <c r="C89" s="8"/>
      <c r="D89" s="66"/>
      <c r="E89" s="8"/>
      <c r="G89" s="69"/>
      <c r="H89" s="70"/>
      <c r="I89" s="7"/>
      <c r="J89" s="70"/>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spans="1:38" s="68" customFormat="1" ht="12.75">
      <c r="A90" s="63"/>
      <c r="B90" s="65"/>
      <c r="C90" s="8"/>
      <c r="D90" s="66"/>
      <c r="E90" s="8"/>
      <c r="G90" s="69"/>
      <c r="H90" s="70"/>
      <c r="I90" s="7"/>
      <c r="J90" s="70"/>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spans="1:38" s="68" customFormat="1" ht="12.75">
      <c r="A91" s="63"/>
      <c r="B91" s="65"/>
      <c r="C91" s="8"/>
      <c r="D91" s="66"/>
      <c r="E91" s="8"/>
      <c r="G91" s="69"/>
      <c r="H91" s="70"/>
      <c r="I91" s="7"/>
      <c r="J91" s="70"/>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row>
    <row r="92" spans="1:38" s="68" customFormat="1" ht="12.75">
      <c r="A92" s="63"/>
      <c r="B92" s="65"/>
      <c r="C92" s="8"/>
      <c r="D92" s="66"/>
      <c r="E92" s="8"/>
      <c r="G92" s="69"/>
      <c r="H92" s="70"/>
      <c r="I92" s="7"/>
      <c r="J92" s="70"/>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spans="1:38" s="68" customFormat="1" ht="12.75">
      <c r="A93" s="63"/>
      <c r="B93" s="65"/>
      <c r="C93" s="8"/>
      <c r="D93" s="66"/>
      <c r="E93" s="8"/>
      <c r="G93" s="69"/>
      <c r="H93" s="70"/>
      <c r="I93" s="7"/>
      <c r="J93" s="70"/>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spans="1:38" s="68" customFormat="1" ht="12.75">
      <c r="A94" s="63"/>
      <c r="B94" s="65"/>
      <c r="C94" s="8"/>
      <c r="D94" s="66"/>
      <c r="E94" s="8"/>
      <c r="G94" s="69"/>
      <c r="H94" s="70"/>
      <c r="I94" s="7"/>
      <c r="J94" s="70"/>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spans="1:38" s="68" customFormat="1" ht="12.75">
      <c r="A95" s="63"/>
      <c r="B95" s="65"/>
      <c r="C95" s="8"/>
      <c r="D95" s="66"/>
      <c r="E95" s="8"/>
      <c r="G95" s="69"/>
      <c r="H95" s="70"/>
      <c r="I95" s="7"/>
      <c r="J95" s="70"/>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spans="1:38" s="68" customFormat="1" ht="12.75">
      <c r="A96" s="63"/>
      <c r="B96" s="65"/>
      <c r="C96" s="8"/>
      <c r="D96" s="66"/>
      <c r="E96" s="8"/>
      <c r="G96" s="69"/>
      <c r="H96" s="70"/>
      <c r="I96" s="7"/>
      <c r="J96" s="70"/>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spans="1:38" s="68" customFormat="1" ht="12.75">
      <c r="A97" s="63"/>
      <c r="B97" s="65"/>
      <c r="C97" s="8"/>
      <c r="D97" s="66"/>
      <c r="E97" s="8"/>
      <c r="G97" s="69"/>
      <c r="H97" s="70"/>
      <c r="I97" s="7"/>
      <c r="J97" s="70"/>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spans="1:38" s="68" customFormat="1" ht="12.75">
      <c r="A98" s="63"/>
      <c r="B98" s="65"/>
      <c r="C98" s="8"/>
      <c r="D98" s="66"/>
      <c r="E98" s="8"/>
      <c r="G98" s="69"/>
      <c r="H98" s="70"/>
      <c r="I98" s="7"/>
      <c r="J98" s="70"/>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38" s="68" customFormat="1" ht="12.75">
      <c r="A99" s="63"/>
      <c r="B99" s="65"/>
      <c r="C99" s="8"/>
      <c r="D99" s="66"/>
      <c r="E99" s="8"/>
      <c r="G99" s="69"/>
      <c r="H99" s="70"/>
      <c r="I99" s="7"/>
      <c r="J99" s="70"/>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spans="1:38" s="68" customFormat="1" ht="12.75">
      <c r="A100" s="63"/>
      <c r="B100" s="65"/>
      <c r="C100" s="8"/>
      <c r="D100" s="66"/>
      <c r="E100" s="8"/>
      <c r="G100" s="69"/>
      <c r="H100" s="70"/>
      <c r="I100" s="7"/>
      <c r="J100" s="70"/>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spans="1:38" s="68" customFormat="1" ht="12.75">
      <c r="A101" s="63"/>
      <c r="B101" s="65"/>
      <c r="C101" s="8"/>
      <c r="D101" s="66"/>
      <c r="E101" s="8"/>
      <c r="G101" s="69"/>
      <c r="H101" s="70"/>
      <c r="I101" s="7"/>
      <c r="J101" s="70"/>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spans="1:38" s="68" customFormat="1" ht="12.75">
      <c r="A102" s="63"/>
      <c r="B102" s="65"/>
      <c r="C102" s="8"/>
      <c r="D102" s="66"/>
      <c r="E102" s="8"/>
      <c r="G102" s="69"/>
      <c r="H102" s="70"/>
      <c r="I102" s="7"/>
      <c r="J102" s="70"/>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spans="1:38" s="68" customFormat="1" ht="12.75">
      <c r="A103" s="63"/>
      <c r="B103" s="65"/>
      <c r="C103" s="8"/>
      <c r="D103" s="66"/>
      <c r="E103" s="8"/>
      <c r="G103" s="69"/>
      <c r="H103" s="70"/>
      <c r="I103" s="7"/>
      <c r="J103" s="70"/>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spans="1:38" s="68" customFormat="1" ht="12.75">
      <c r="A104" s="63"/>
      <c r="B104" s="65"/>
      <c r="C104" s="8"/>
      <c r="D104" s="66"/>
      <c r="E104" s="8"/>
      <c r="G104" s="69"/>
      <c r="H104" s="70"/>
      <c r="I104" s="7"/>
      <c r="J104" s="70"/>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spans="1:38" s="68" customFormat="1" ht="13.5" customHeight="1">
      <c r="A105" s="63"/>
      <c r="B105" s="65"/>
      <c r="C105" s="8"/>
      <c r="D105" s="66"/>
      <c r="E105" s="8"/>
      <c r="G105" s="69"/>
      <c r="H105" s="70"/>
      <c r="I105" s="7"/>
      <c r="J105" s="70"/>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1:38" s="68" customFormat="1" ht="12.75">
      <c r="A106" s="63"/>
      <c r="B106" s="65"/>
      <c r="C106" s="8"/>
      <c r="D106" s="66"/>
      <c r="E106" s="8"/>
      <c r="G106" s="69"/>
      <c r="H106" s="70"/>
      <c r="I106" s="7"/>
      <c r="J106" s="70"/>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1:38" s="68" customFormat="1" ht="12.75">
      <c r="A107" s="63"/>
      <c r="B107" s="65"/>
      <c r="C107" s="8"/>
      <c r="D107" s="66"/>
      <c r="E107" s="8"/>
      <c r="G107" s="69"/>
      <c r="H107" s="70"/>
      <c r="I107" s="7"/>
      <c r="J107" s="70"/>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spans="1:38" s="68" customFormat="1" ht="12.75">
      <c r="A108" s="63"/>
      <c r="B108" s="65"/>
      <c r="C108" s="8"/>
      <c r="D108" s="66"/>
      <c r="E108" s="8"/>
      <c r="G108" s="69"/>
      <c r="H108" s="70"/>
      <c r="I108" s="7"/>
      <c r="J108" s="70"/>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spans="1:38" s="68" customFormat="1" ht="12.75">
      <c r="A109" s="63"/>
      <c r="B109" s="65"/>
      <c r="C109" s="8"/>
      <c r="D109" s="66"/>
      <c r="E109" s="8"/>
      <c r="G109" s="69"/>
      <c r="H109" s="70"/>
      <c r="I109" s="7"/>
      <c r="J109" s="70"/>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spans="1:38" s="68" customFormat="1" ht="12.75">
      <c r="A110" s="63"/>
      <c r="B110" s="65"/>
      <c r="C110" s="8"/>
      <c r="D110" s="66"/>
      <c r="E110" s="8"/>
      <c r="G110" s="69"/>
      <c r="H110" s="70"/>
      <c r="I110" s="7"/>
      <c r="J110" s="70"/>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spans="1:38" s="68" customFormat="1" ht="12.75">
      <c r="A111" s="63"/>
      <c r="B111" s="65"/>
      <c r="C111" s="8"/>
      <c r="D111" s="66"/>
      <c r="E111" s="8"/>
      <c r="G111" s="69"/>
      <c r="H111" s="70"/>
      <c r="I111" s="7"/>
      <c r="J111" s="70"/>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spans="1:38" s="68" customFormat="1" ht="12.75">
      <c r="A112" s="63"/>
      <c r="B112" s="65"/>
      <c r="C112" s="8"/>
      <c r="D112" s="66"/>
      <c r="E112" s="8"/>
      <c r="G112" s="69"/>
      <c r="H112" s="70"/>
      <c r="I112" s="7"/>
      <c r="J112" s="70"/>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spans="1:38" s="68" customFormat="1" ht="12.75">
      <c r="A113" s="63"/>
      <c r="B113" s="65"/>
      <c r="C113" s="8"/>
      <c r="D113" s="66"/>
      <c r="E113" s="8"/>
      <c r="G113" s="69"/>
      <c r="H113" s="70"/>
      <c r="I113" s="7"/>
      <c r="J113" s="70"/>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spans="1:38" s="68" customFormat="1" ht="12.75">
      <c r="A114" s="63"/>
      <c r="B114" s="65"/>
      <c r="C114" s="8"/>
      <c r="D114" s="66"/>
      <c r="E114" s="8"/>
      <c r="G114" s="69"/>
      <c r="H114" s="70"/>
      <c r="I114" s="7"/>
      <c r="J114" s="70"/>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spans="1:38" s="68" customFormat="1" ht="12.75">
      <c r="A115" s="63"/>
      <c r="B115" s="65"/>
      <c r="C115" s="8"/>
      <c r="D115" s="66"/>
      <c r="E115" s="8"/>
      <c r="G115" s="69"/>
      <c r="H115" s="70"/>
      <c r="I115" s="7"/>
      <c r="J115" s="70"/>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spans="1:38" s="68" customFormat="1" ht="12.75">
      <c r="A116" s="63"/>
      <c r="B116" s="65"/>
      <c r="C116" s="8"/>
      <c r="D116" s="66"/>
      <c r="E116" s="8"/>
      <c r="G116" s="69"/>
      <c r="H116" s="70"/>
      <c r="I116" s="7"/>
      <c r="J116" s="70"/>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spans="1:38" s="68" customFormat="1" ht="12.75">
      <c r="A117" s="63"/>
      <c r="B117" s="65"/>
      <c r="C117" s="8"/>
      <c r="D117" s="66"/>
      <c r="E117" s="8"/>
      <c r="G117" s="69"/>
      <c r="H117" s="70"/>
      <c r="I117" s="7"/>
      <c r="J117" s="70"/>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1:38" s="68" customFormat="1" ht="12.75">
      <c r="A118" s="63"/>
      <c r="B118" s="65"/>
      <c r="C118" s="8"/>
      <c r="D118" s="66"/>
      <c r="E118" s="8"/>
      <c r="G118" s="69"/>
      <c r="H118" s="70"/>
      <c r="I118" s="7"/>
      <c r="J118" s="70"/>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spans="1:38" s="68" customFormat="1" ht="12.75">
      <c r="A119" s="63"/>
      <c r="B119" s="65"/>
      <c r="C119" s="8"/>
      <c r="D119" s="66"/>
      <c r="E119" s="8"/>
      <c r="G119" s="69"/>
      <c r="H119" s="70"/>
      <c r="I119" s="7"/>
      <c r="J119" s="70"/>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spans="1:38" s="68" customFormat="1" ht="12.75">
      <c r="A120" s="63"/>
      <c r="B120" s="65"/>
      <c r="C120" s="8"/>
      <c r="D120" s="66"/>
      <c r="E120" s="8"/>
      <c r="G120" s="69"/>
      <c r="H120" s="70"/>
      <c r="I120" s="7"/>
      <c r="J120" s="70"/>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spans="1:38" s="68" customFormat="1" ht="12.75">
      <c r="A121" s="63"/>
      <c r="B121" s="65"/>
      <c r="C121" s="8"/>
      <c r="D121" s="66"/>
      <c r="E121" s="8"/>
      <c r="G121" s="69"/>
      <c r="H121" s="70"/>
      <c r="I121" s="7"/>
      <c r="J121" s="70"/>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spans="1:38" s="68" customFormat="1" ht="12.75">
      <c r="A122" s="63"/>
      <c r="B122" s="65"/>
      <c r="C122" s="8"/>
      <c r="D122" s="66"/>
      <c r="E122" s="8"/>
      <c r="G122" s="69"/>
      <c r="H122" s="70"/>
      <c r="I122" s="7"/>
      <c r="J122" s="70"/>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spans="1:38" s="68" customFormat="1" ht="12.75">
      <c r="A123" s="63"/>
      <c r="B123" s="65"/>
      <c r="C123" s="8"/>
      <c r="D123" s="66"/>
      <c r="E123" s="8"/>
      <c r="G123" s="69"/>
      <c r="H123" s="70"/>
      <c r="I123" s="7"/>
      <c r="J123" s="70"/>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spans="1:38" s="68" customFormat="1" ht="12.75">
      <c r="A124" s="63"/>
      <c r="B124" s="65"/>
      <c r="C124" s="8"/>
      <c r="D124" s="66"/>
      <c r="E124" s="8"/>
      <c r="G124" s="69"/>
      <c r="H124" s="70"/>
      <c r="I124" s="7"/>
      <c r="J124" s="70"/>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spans="1:38" s="68" customFormat="1" ht="12.75">
      <c r="A125" s="63"/>
      <c r="B125" s="65"/>
      <c r="C125" s="8"/>
      <c r="D125" s="66"/>
      <c r="E125" s="8"/>
      <c r="G125" s="69"/>
      <c r="H125" s="70"/>
      <c r="I125" s="7"/>
      <c r="J125" s="70"/>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spans="1:38" s="68" customFormat="1" ht="12.75">
      <c r="A126" s="63"/>
      <c r="B126" s="65"/>
      <c r="C126" s="8"/>
      <c r="D126" s="66"/>
      <c r="E126" s="8"/>
      <c r="G126" s="69"/>
      <c r="H126" s="70"/>
      <c r="I126" s="7"/>
      <c r="J126" s="70"/>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spans="1:38" s="68" customFormat="1" ht="12.75">
      <c r="A127" s="63"/>
      <c r="B127" s="65"/>
      <c r="C127" s="8"/>
      <c r="D127" s="66"/>
      <c r="E127" s="8"/>
      <c r="G127" s="69"/>
      <c r="H127" s="70"/>
      <c r="I127" s="7"/>
      <c r="J127" s="70"/>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spans="1:38" s="68" customFormat="1" ht="12.75">
      <c r="A128" s="63"/>
      <c r="B128" s="65"/>
      <c r="C128" s="8"/>
      <c r="D128" s="66"/>
      <c r="E128" s="8"/>
      <c r="G128" s="69"/>
      <c r="H128" s="70"/>
      <c r="I128" s="7"/>
      <c r="J128" s="70"/>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1:38" s="68" customFormat="1" ht="12.75">
      <c r="A129" s="63"/>
      <c r="B129" s="65"/>
      <c r="C129" s="8"/>
      <c r="D129" s="66"/>
      <c r="E129" s="8"/>
      <c r="G129" s="69"/>
      <c r="H129" s="70"/>
      <c r="I129" s="7"/>
      <c r="J129" s="70"/>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1:38" s="68" customFormat="1" ht="12.75">
      <c r="A130" s="63"/>
      <c r="B130" s="65"/>
      <c r="C130" s="8"/>
      <c r="D130" s="66"/>
      <c r="E130" s="8"/>
      <c r="G130" s="69"/>
      <c r="H130" s="70"/>
      <c r="I130" s="7"/>
      <c r="J130" s="70"/>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spans="1:38" s="68" customFormat="1" ht="12.75">
      <c r="A131" s="63"/>
      <c r="B131" s="65"/>
      <c r="C131" s="8"/>
      <c r="D131" s="66"/>
      <c r="E131" s="8"/>
      <c r="G131" s="69"/>
      <c r="H131" s="70"/>
      <c r="I131" s="7"/>
      <c r="J131" s="70"/>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spans="1:38" s="68" customFormat="1" ht="12.75">
      <c r="A132" s="63"/>
      <c r="B132" s="65"/>
      <c r="C132" s="8"/>
      <c r="D132" s="66"/>
      <c r="E132" s="8"/>
      <c r="G132" s="69"/>
      <c r="H132" s="70"/>
      <c r="I132" s="7"/>
      <c r="J132" s="70"/>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s="68" customFormat="1" ht="12.75">
      <c r="A133" s="63"/>
      <c r="B133" s="65"/>
      <c r="C133" s="8"/>
      <c r="D133" s="66"/>
      <c r="E133" s="8"/>
      <c r="G133" s="69"/>
      <c r="H133" s="70"/>
      <c r="I133" s="7"/>
      <c r="J133" s="70"/>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s="68" customFormat="1" ht="12.75">
      <c r="A134" s="63"/>
      <c r="B134" s="65"/>
      <c r="C134" s="8"/>
      <c r="D134" s="66"/>
      <c r="E134" s="8"/>
      <c r="G134" s="69"/>
      <c r="H134" s="70"/>
      <c r="I134" s="7"/>
      <c r="J134" s="70"/>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s="68" customFormat="1" ht="12.75">
      <c r="A135" s="63"/>
      <c r="B135" s="65"/>
      <c r="C135" s="8"/>
      <c r="D135" s="66"/>
      <c r="E135" s="8"/>
      <c r="G135" s="69"/>
      <c r="H135" s="70"/>
      <c r="I135" s="7"/>
      <c r="J135" s="70"/>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s="70" customFormat="1" ht="12.75">
      <c r="A136" s="63"/>
      <c r="B136" s="65"/>
      <c r="C136" s="8"/>
      <c r="D136" s="66"/>
      <c r="E136" s="8"/>
      <c r="F136" s="68"/>
      <c r="G136" s="69"/>
      <c r="I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s="70" customFormat="1" ht="12.75">
      <c r="A137" s="63"/>
      <c r="B137" s="65"/>
      <c r="C137" s="8"/>
      <c r="D137" s="66"/>
      <c r="E137" s="8"/>
      <c r="F137" s="68"/>
      <c r="G137" s="69"/>
      <c r="I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s="70" customFormat="1" ht="12.75">
      <c r="A138" s="63"/>
      <c r="B138" s="65"/>
      <c r="C138" s="8"/>
      <c r="D138" s="66"/>
      <c r="E138" s="8"/>
      <c r="F138" s="68"/>
      <c r="G138" s="69"/>
      <c r="I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s="70" customFormat="1" ht="12.75">
      <c r="A139" s="63"/>
      <c r="B139" s="65"/>
      <c r="C139" s="8"/>
      <c r="D139" s="66"/>
      <c r="E139" s="8"/>
      <c r="F139" s="68"/>
      <c r="G139" s="69"/>
      <c r="I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s="70" customFormat="1" ht="12.75">
      <c r="A140" s="63"/>
      <c r="B140" s="65"/>
      <c r="C140" s="8"/>
      <c r="D140" s="66"/>
      <c r="E140" s="8"/>
      <c r="F140" s="68"/>
      <c r="G140" s="69"/>
      <c r="I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s="70" customFormat="1" ht="12.75">
      <c r="A141" s="7"/>
      <c r="B141" s="7"/>
      <c r="C141" s="7"/>
      <c r="D141" s="7"/>
      <c r="E141" s="7"/>
      <c r="F141" s="7"/>
      <c r="G141" s="7"/>
      <c r="I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s="70" customFormat="1" ht="12.75">
      <c r="A142" s="7"/>
      <c r="B142" s="7"/>
      <c r="C142" s="7"/>
      <c r="D142" s="7"/>
      <c r="E142" s="7"/>
      <c r="F142" s="7"/>
      <c r="G142" s="7"/>
      <c r="I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s="70" customFormat="1" ht="12.75">
      <c r="A143" s="7"/>
      <c r="B143" s="7"/>
      <c r="C143" s="7"/>
      <c r="D143" s="7"/>
      <c r="E143" s="7"/>
      <c r="F143" s="7"/>
      <c r="G143" s="7"/>
      <c r="I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s="70" customFormat="1" ht="12.75">
      <c r="A144" s="7"/>
      <c r="B144" s="7"/>
      <c r="C144" s="7"/>
      <c r="D144" s="7"/>
      <c r="E144" s="7"/>
      <c r="F144" s="7"/>
      <c r="G144" s="7"/>
      <c r="I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s="70" customFormat="1" ht="12.75">
      <c r="A145" s="7"/>
      <c r="B145" s="7"/>
      <c r="C145" s="7"/>
      <c r="D145" s="7"/>
      <c r="E145" s="7"/>
      <c r="F145" s="7"/>
      <c r="G145" s="7"/>
      <c r="I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s="70" customFormat="1" ht="12.75">
      <c r="A146" s="7"/>
      <c r="B146" s="7"/>
      <c r="C146" s="7"/>
      <c r="D146" s="7"/>
      <c r="E146" s="7"/>
      <c r="F146" s="7"/>
      <c r="G146" s="7"/>
      <c r="I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s="70" customFormat="1" ht="12.75">
      <c r="A147" s="7"/>
      <c r="B147" s="7"/>
      <c r="C147" s="7"/>
      <c r="D147" s="7"/>
      <c r="E147" s="7"/>
      <c r="F147" s="7"/>
      <c r="G147" s="7"/>
      <c r="I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s="70" customFormat="1" ht="12.75">
      <c r="A148" s="7"/>
      <c r="B148" s="7"/>
      <c r="C148" s="7"/>
      <c r="D148" s="7"/>
      <c r="E148" s="7"/>
      <c r="F148" s="7"/>
      <c r="G148" s="7"/>
      <c r="I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s="70" customFormat="1" ht="12.75">
      <c r="A149" s="7"/>
      <c r="B149" s="7"/>
      <c r="C149" s="7"/>
      <c r="D149" s="7"/>
      <c r="E149" s="7"/>
      <c r="F149" s="7"/>
      <c r="G149" s="7"/>
      <c r="I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s="70" customFormat="1" ht="12.75">
      <c r="A150" s="7"/>
      <c r="B150" s="7"/>
      <c r="C150" s="7"/>
      <c r="D150" s="7"/>
      <c r="E150" s="7"/>
      <c r="F150" s="7"/>
      <c r="G150" s="7"/>
      <c r="I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s="70" customFormat="1" ht="12.75">
      <c r="A151" s="7"/>
      <c r="B151" s="7"/>
      <c r="C151" s="7"/>
      <c r="D151" s="7"/>
      <c r="E151" s="7"/>
      <c r="F151" s="7"/>
      <c r="G151" s="7"/>
      <c r="I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s="70" customFormat="1" ht="12.75">
      <c r="A152" s="7"/>
      <c r="B152" s="7"/>
      <c r="C152" s="7"/>
      <c r="D152" s="7"/>
      <c r="E152" s="7"/>
      <c r="F152" s="7"/>
      <c r="G152" s="7"/>
      <c r="I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s="70" customFormat="1" ht="12.75">
      <c r="A153" s="7"/>
      <c r="B153" s="7"/>
      <c r="C153" s="7"/>
      <c r="D153" s="7"/>
      <c r="E153" s="7"/>
      <c r="F153" s="7"/>
      <c r="G153" s="7"/>
      <c r="I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s="70" customFormat="1" ht="12.75">
      <c r="A154" s="7"/>
      <c r="B154" s="7"/>
      <c r="C154" s="7"/>
      <c r="D154" s="7"/>
      <c r="E154" s="7"/>
      <c r="F154" s="7"/>
      <c r="G154" s="7"/>
      <c r="I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s="70" customFormat="1" ht="12.75">
      <c r="A155" s="7"/>
      <c r="B155" s="7"/>
      <c r="C155" s="7"/>
      <c r="D155" s="7"/>
      <c r="E155" s="7"/>
      <c r="F155" s="7"/>
      <c r="G155" s="7"/>
      <c r="I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s="70" customFormat="1" ht="12.75">
      <c r="A156" s="7"/>
      <c r="B156" s="7"/>
      <c r="C156" s="7"/>
      <c r="D156" s="7"/>
      <c r="E156" s="7"/>
      <c r="F156" s="7"/>
      <c r="G156" s="7"/>
      <c r="I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38" s="70" customFormat="1" ht="12.75">
      <c r="A157" s="7"/>
      <c r="B157" s="7"/>
      <c r="C157" s="7"/>
      <c r="D157" s="7"/>
      <c r="E157" s="7"/>
      <c r="F157" s="7"/>
      <c r="G157" s="7"/>
      <c r="I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spans="1:38" s="70" customFormat="1" ht="12.75">
      <c r="A158" s="7"/>
      <c r="B158" s="7"/>
      <c r="C158" s="7"/>
      <c r="D158" s="7"/>
      <c r="E158" s="7"/>
      <c r="F158" s="7"/>
      <c r="G158" s="7"/>
      <c r="I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spans="1:38" s="70" customFormat="1" ht="12.75">
      <c r="A159" s="7"/>
      <c r="B159" s="7"/>
      <c r="C159" s="7"/>
      <c r="D159" s="7"/>
      <c r="E159" s="7"/>
      <c r="F159" s="7"/>
      <c r="G159" s="7"/>
      <c r="I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spans="1:38" s="70" customFormat="1" ht="12.75">
      <c r="A160" s="7"/>
      <c r="B160" s="7"/>
      <c r="C160" s="7"/>
      <c r="D160" s="7"/>
      <c r="E160" s="7"/>
      <c r="F160" s="7"/>
      <c r="G160" s="7"/>
      <c r="I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spans="1:38" s="70" customFormat="1" ht="12.75">
      <c r="A161" s="7"/>
      <c r="B161" s="7"/>
      <c r="C161" s="7"/>
      <c r="D161" s="7"/>
      <c r="E161" s="7"/>
      <c r="F161" s="7"/>
      <c r="G161" s="7"/>
      <c r="I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spans="1:38" s="70" customFormat="1" ht="12.75">
      <c r="A162" s="7"/>
      <c r="B162" s="7"/>
      <c r="C162" s="7"/>
      <c r="D162" s="7"/>
      <c r="E162" s="7"/>
      <c r="F162" s="7"/>
      <c r="G162" s="7"/>
      <c r="I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spans="1:38" s="70" customFormat="1" ht="12.75">
      <c r="A163" s="7"/>
      <c r="B163" s="7"/>
      <c r="C163" s="7"/>
      <c r="D163" s="7"/>
      <c r="E163" s="7"/>
      <c r="F163" s="7"/>
      <c r="G163" s="7"/>
      <c r="I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spans="1:38" s="70" customFormat="1" ht="12.75">
      <c r="A164" s="7"/>
      <c r="B164" s="7"/>
      <c r="C164" s="7"/>
      <c r="D164" s="7"/>
      <c r="E164" s="7"/>
      <c r="F164" s="7"/>
      <c r="G164" s="7"/>
      <c r="I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spans="1:38" s="70" customFormat="1" ht="12.75">
      <c r="A165" s="7"/>
      <c r="B165" s="7"/>
      <c r="C165" s="7"/>
      <c r="D165" s="7"/>
      <c r="E165" s="7"/>
      <c r="F165" s="7"/>
      <c r="G165" s="7"/>
      <c r="I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spans="1:38" s="70" customFormat="1" ht="12.75">
      <c r="A166" s="7"/>
      <c r="B166" s="7"/>
      <c r="C166" s="7"/>
      <c r="D166" s="7"/>
      <c r="E166" s="7"/>
      <c r="F166" s="7"/>
      <c r="G166" s="7"/>
      <c r="I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spans="1:38" s="70" customFormat="1" ht="12.75">
      <c r="A167" s="7"/>
      <c r="B167" s="7"/>
      <c r="C167" s="7"/>
      <c r="D167" s="7"/>
      <c r="E167" s="7"/>
      <c r="F167" s="7"/>
      <c r="G167" s="7"/>
      <c r="I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s="70" customFormat="1" ht="12.75">
      <c r="A168" s="7"/>
      <c r="B168" s="7"/>
      <c r="C168" s="7"/>
      <c r="D168" s="7"/>
      <c r="E168" s="7"/>
      <c r="F168" s="7"/>
      <c r="G168" s="7"/>
      <c r="I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s="70" customFormat="1" ht="12.75">
      <c r="A169" s="7"/>
      <c r="B169" s="7"/>
      <c r="C169" s="7"/>
      <c r="D169" s="7"/>
      <c r="E169" s="7"/>
      <c r="F169" s="7"/>
      <c r="G169" s="7"/>
      <c r="I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s="70" customFormat="1" ht="12.75">
      <c r="A170" s="7"/>
      <c r="B170" s="7"/>
      <c r="C170" s="7"/>
      <c r="D170" s="7"/>
      <c r="E170" s="7"/>
      <c r="F170" s="7"/>
      <c r="G170" s="7"/>
      <c r="I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s="70" customFormat="1" ht="12.75">
      <c r="A171" s="7"/>
      <c r="B171" s="7"/>
      <c r="C171" s="7"/>
      <c r="D171" s="7"/>
      <c r="E171" s="7"/>
      <c r="F171" s="7"/>
      <c r="G171" s="7"/>
      <c r="I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s="70" customFormat="1" ht="12.75">
      <c r="A172" s="7"/>
      <c r="B172" s="7"/>
      <c r="C172" s="7"/>
      <c r="D172" s="7"/>
      <c r="E172" s="7"/>
      <c r="F172" s="7"/>
      <c r="G172" s="7"/>
      <c r="I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spans="1:38" s="70" customFormat="1" ht="12.75">
      <c r="A173" s="7"/>
      <c r="B173" s="7"/>
      <c r="C173" s="7"/>
      <c r="D173" s="7"/>
      <c r="E173" s="7"/>
      <c r="F173" s="7"/>
      <c r="G173" s="7"/>
      <c r="I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spans="1:38" s="70" customFormat="1" ht="12.75">
      <c r="A174" s="7"/>
      <c r="B174" s="7"/>
      <c r="C174" s="7"/>
      <c r="D174" s="7"/>
      <c r="E174" s="7"/>
      <c r="F174" s="7"/>
      <c r="G174" s="7"/>
      <c r="I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spans="1:38" s="70" customFormat="1" ht="12.75">
      <c r="A175" s="7"/>
      <c r="B175" s="7"/>
      <c r="C175" s="7"/>
      <c r="D175" s="7"/>
      <c r="E175" s="7"/>
      <c r="F175" s="7"/>
      <c r="G175" s="7"/>
      <c r="I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spans="1:38" s="70" customFormat="1" ht="12.75">
      <c r="A176" s="7"/>
      <c r="B176" s="7"/>
      <c r="C176" s="7"/>
      <c r="D176" s="7"/>
      <c r="E176" s="7"/>
      <c r="F176" s="7"/>
      <c r="G176" s="7"/>
      <c r="I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spans="1:38" s="70" customFormat="1" ht="12.75">
      <c r="A177" s="7"/>
      <c r="B177" s="7"/>
      <c r="C177" s="7"/>
      <c r="D177" s="7"/>
      <c r="E177" s="7"/>
      <c r="F177" s="7"/>
      <c r="G177" s="7"/>
      <c r="I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spans="1:38" s="70" customFormat="1" ht="12.75">
      <c r="A178" s="7"/>
      <c r="B178" s="7"/>
      <c r="C178" s="7"/>
      <c r="D178" s="7"/>
      <c r="E178" s="7"/>
      <c r="F178" s="7"/>
      <c r="G178" s="7"/>
      <c r="I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spans="1:38" s="70" customFormat="1" ht="12.75">
      <c r="A179" s="7"/>
      <c r="B179" s="7"/>
      <c r="C179" s="7"/>
      <c r="D179" s="7"/>
      <c r="E179" s="7"/>
      <c r="F179" s="7"/>
      <c r="G179" s="7"/>
      <c r="I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spans="1:38" s="70" customFormat="1" ht="12.75">
      <c r="A180" s="7"/>
      <c r="B180" s="7"/>
      <c r="C180" s="7"/>
      <c r="D180" s="7"/>
      <c r="E180" s="7"/>
      <c r="F180" s="7"/>
      <c r="G180" s="7"/>
      <c r="I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spans="1:38" s="70" customFormat="1" ht="12.75">
      <c r="A181" s="7"/>
      <c r="B181" s="7"/>
      <c r="C181" s="7"/>
      <c r="D181" s="7"/>
      <c r="E181" s="7"/>
      <c r="F181" s="7"/>
      <c r="G181" s="7"/>
      <c r="I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spans="1:38" s="70" customFormat="1" ht="12.75">
      <c r="A182" s="7"/>
      <c r="B182" s="7"/>
      <c r="C182" s="7"/>
      <c r="D182" s="7"/>
      <c r="E182" s="7"/>
      <c r="F182" s="7"/>
      <c r="G182" s="7"/>
      <c r="I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spans="1:38" s="70" customFormat="1" ht="12.75">
      <c r="A183" s="7"/>
      <c r="B183" s="7"/>
      <c r="C183" s="7"/>
      <c r="D183" s="7"/>
      <c r="E183" s="7"/>
      <c r="F183" s="7"/>
      <c r="G183" s="7"/>
      <c r="I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spans="1:38" s="70" customFormat="1" ht="12.75">
      <c r="A184" s="7"/>
      <c r="B184" s="7"/>
      <c r="C184" s="7"/>
      <c r="D184" s="7"/>
      <c r="E184" s="7"/>
      <c r="F184" s="7"/>
      <c r="G184" s="7"/>
      <c r="I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spans="1:38" s="70" customFormat="1" ht="12.75">
      <c r="A185" s="7"/>
      <c r="B185" s="7"/>
      <c r="C185" s="7"/>
      <c r="D185" s="7"/>
      <c r="E185" s="7"/>
      <c r="F185" s="7"/>
      <c r="G185" s="7"/>
      <c r="I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spans="1:38" s="70" customFormat="1" ht="12.75">
      <c r="A186" s="7"/>
      <c r="B186" s="7"/>
      <c r="C186" s="7"/>
      <c r="D186" s="7"/>
      <c r="E186" s="7"/>
      <c r="F186" s="7"/>
      <c r="G186" s="7"/>
      <c r="I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spans="1:38" s="70" customFormat="1" ht="12.75">
      <c r="A187" s="7"/>
      <c r="B187" s="7"/>
      <c r="C187" s="7"/>
      <c r="D187" s="7"/>
      <c r="E187" s="7"/>
      <c r="F187" s="7"/>
      <c r="G187" s="7"/>
      <c r="I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spans="1:38" s="70" customFormat="1" ht="12.75">
      <c r="A188" s="7"/>
      <c r="B188" s="7"/>
      <c r="C188" s="7"/>
      <c r="D188" s="7"/>
      <c r="E188" s="7"/>
      <c r="F188" s="7"/>
      <c r="G188" s="7"/>
      <c r="I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spans="1:38" s="70" customFormat="1" ht="12.75">
      <c r="A189" s="7"/>
      <c r="B189" s="7"/>
      <c r="C189" s="7"/>
      <c r="D189" s="7"/>
      <c r="E189" s="7"/>
      <c r="F189" s="7"/>
      <c r="G189" s="7"/>
      <c r="I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spans="1:38" s="70" customFormat="1" ht="12.75">
      <c r="A190" s="7"/>
      <c r="B190" s="7"/>
      <c r="C190" s="7"/>
      <c r="D190" s="7"/>
      <c r="E190" s="7"/>
      <c r="F190" s="7"/>
      <c r="G190" s="7"/>
      <c r="I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sheetData>
  <sheetProtection password="C71F" sheet="1"/>
  <mergeCells count="4">
    <mergeCell ref="B1:C1"/>
    <mergeCell ref="B2:C2"/>
    <mergeCell ref="B3:C3"/>
    <mergeCell ref="B4:C4"/>
  </mergeCells>
  <printOptions/>
  <pageMargins left="0.5118110236220472" right="0.15748031496062992" top="0.8267716535433072" bottom="0.8267716535433072" header="0.31496062992125984" footer="0"/>
  <pageSetup firstPageNumber="16" useFirstPageNumber="1" horizontalDpi="600" verticalDpi="600" orientation="portrait" paperSize="9" scale="96" r:id="rId1"/>
  <headerFooter alignWithMargins="0">
    <oddFooter>&amp;L&amp;8Izdelal: Vesna Skerbinek&amp;C&amp;8&amp;P&amp;R&amp;8Datoteka: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Gradbeništvo Lamut Peter s.p.</dc:creator>
  <cp:keywords/>
  <dc:description/>
  <cp:lastModifiedBy>Matejka ŠKRINJAR</cp:lastModifiedBy>
  <cp:lastPrinted>2015-09-15T10:54:43Z</cp:lastPrinted>
  <dcterms:created xsi:type="dcterms:W3CDTF">2000-11-10T20:07:57Z</dcterms:created>
  <dcterms:modified xsi:type="dcterms:W3CDTF">2018-03-29T09:09:57Z</dcterms:modified>
  <cp:category/>
  <cp:version/>
  <cp:contentType/>
  <cp:contentStatus/>
</cp:coreProperties>
</file>