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80" windowHeight="11520" activeTab="0"/>
  </bookViews>
  <sheets>
    <sheet name="ELEKTROINST_popis J.R. " sheetId="1" r:id="rId1"/>
    <sheet name="ELEKTROINST_popis OBJEKT" sheetId="2" r:id="rId2"/>
    <sheet name="GRADBENO OBRTNI. DELA_popis" sheetId="3" r:id="rId3"/>
    <sheet name="SKUPNA REKAPITUALACIJA - popisi" sheetId="4" r:id="rId4"/>
    <sheet name="STROJNE INST_popis" sheetId="5" r:id="rId5"/>
    <sheet name="ZUNANJA UREDITEV popis" sheetId="6" r:id="rId6"/>
  </sheets>
  <definedNames/>
  <calcPr fullCalcOnLoad="1"/>
</workbook>
</file>

<file path=xl/sharedStrings.xml><?xml version="1.0" encoding="utf-8"?>
<sst xmlns="http://schemas.openxmlformats.org/spreadsheetml/2006/main" count="721" uniqueCount="499">
  <si>
    <t>A)</t>
  </si>
  <si>
    <t>Pripravljalna dela</t>
  </si>
  <si>
    <t xml:space="preserve"> </t>
  </si>
  <si>
    <t>01.</t>
  </si>
  <si>
    <t>Trasiranje</t>
  </si>
  <si>
    <t>m</t>
  </si>
  <si>
    <t>02.</t>
  </si>
  <si>
    <t>Priprava materiala</t>
  </si>
  <si>
    <t>03.</t>
  </si>
  <si>
    <t>04.</t>
  </si>
  <si>
    <t xml:space="preserve">          </t>
  </si>
  <si>
    <t>B)</t>
  </si>
  <si>
    <t>Gradbena dela</t>
  </si>
  <si>
    <t>Betonski montažni temelj</t>
  </si>
  <si>
    <t>kom</t>
  </si>
  <si>
    <t xml:space="preserve">Kombinirani ročno/strojni (30/70%) </t>
  </si>
  <si>
    <t xml:space="preserve">traku                   </t>
  </si>
  <si>
    <t xml:space="preserve"> m</t>
  </si>
  <si>
    <t>05.</t>
  </si>
  <si>
    <t>06.</t>
  </si>
  <si>
    <t>07.</t>
  </si>
  <si>
    <t>Izdelava kabelske blazine</t>
  </si>
  <si>
    <t>iz mivke ali presejane zemlje</t>
  </si>
  <si>
    <t>C)</t>
  </si>
  <si>
    <t>Montažna dela</t>
  </si>
  <si>
    <t>Dobava in montaža</t>
  </si>
  <si>
    <t>D)</t>
  </si>
  <si>
    <t>Zaključna dela</t>
  </si>
  <si>
    <t xml:space="preserve">   trase za kataster           </t>
  </si>
  <si>
    <t>Kontrolne meritve:</t>
  </si>
  <si>
    <t xml:space="preserve">   - galvanskih stikov</t>
  </si>
  <si>
    <t xml:space="preserve">     ozem.in izol. upor.</t>
  </si>
  <si>
    <t xml:space="preserve">izkop in zasip kabelskega jarka v  </t>
  </si>
  <si>
    <t>(zasip-nabijanje v plasteh po 20 cm)</t>
  </si>
  <si>
    <t>zemljišču III.kat.dim: 0.40 x 0.8 m</t>
  </si>
  <si>
    <t>Snemanje in izris kabelske</t>
  </si>
  <si>
    <t>Dobava in izdelava kabelskih</t>
  </si>
  <si>
    <t>Dobava in polaganje pocinkanega</t>
  </si>
  <si>
    <t>Dobava in polaganje kabla :</t>
  </si>
  <si>
    <t>Dobava oz. izvedba priključka</t>
  </si>
  <si>
    <t>Dobava in polaganje opozorilnega</t>
  </si>
  <si>
    <t>končnikov (povitje) in priključitev</t>
  </si>
  <si>
    <t>valjanca 25 * 4 mm (Cu vrv 35mm2)</t>
  </si>
  <si>
    <t xml:space="preserve">   - osvetljenosti oz. svetlosti</t>
  </si>
  <si>
    <t xml:space="preserve">dim.0.7×0.7×1.0 m </t>
  </si>
  <si>
    <t>08.</t>
  </si>
  <si>
    <t>09.</t>
  </si>
  <si>
    <t>10.</t>
  </si>
  <si>
    <t>omarico,varovalko, sponkami in ožičenjem</t>
  </si>
  <si>
    <t>dobava, izkop in postavitev,komplet z</t>
  </si>
  <si>
    <t>izvod kablov,ter vgrajenimi 4 pocinkanimi</t>
  </si>
  <si>
    <t>vijaki za pritrditev siderne plošče</t>
  </si>
  <si>
    <t>ozemljitve na kandelaber</t>
  </si>
  <si>
    <t>Dobava in montaža sidrne plošče</t>
  </si>
  <si>
    <t>z pocinkanimi vijaki</t>
  </si>
  <si>
    <t>Zavarovanje gradbišča</t>
  </si>
  <si>
    <t>m3</t>
  </si>
  <si>
    <t>tipskih (vroče cinkani) reducirnih</t>
  </si>
  <si>
    <t>s P/Y 35mm 400 V in FeZn valjancem</t>
  </si>
  <si>
    <t>vstavljenimi cevmi fi 80mm za uvod in</t>
  </si>
  <si>
    <t xml:space="preserve">kandelabrov h=8 ,komplet s priključno </t>
  </si>
  <si>
    <t>Dobava materiala in izvedba kabelske</t>
  </si>
  <si>
    <t xml:space="preserve">kanalizacije po gramozu z vsemi                 </t>
  </si>
  <si>
    <t>pripadajočimi certifikati,planiranje podlage,</t>
  </si>
  <si>
    <t xml:space="preserve">dobava in polaganje STIGMAFLEX cevi </t>
  </si>
  <si>
    <t>fi 110 z vlečno Fe žico ter zasip cevi z</t>
  </si>
  <si>
    <t>zemljo, z zbijanjem na 93-97%</t>
  </si>
  <si>
    <t>prostorske gostote ter zasaditev terena</t>
  </si>
  <si>
    <t>Dobava in polaganje GAL zaščite</t>
  </si>
  <si>
    <t xml:space="preserve"> - NYY-J 4x1,5mm - 0,6/1kV</t>
  </si>
  <si>
    <t>za jarek dim: 0.4 x 0.8 m (dolžine 210m)</t>
  </si>
  <si>
    <t xml:space="preserve"> - NAYY-J 5x16+2,5mm - 0,6/1kV</t>
  </si>
  <si>
    <t>Dobava in montaža kabelskih</t>
  </si>
  <si>
    <t>čevljev za Al kabel 16mm2</t>
  </si>
  <si>
    <t xml:space="preserve">kandelabrov h=3,komplet s priključno </t>
  </si>
  <si>
    <t xml:space="preserve">Dobava in montaža svetilk kot napr.:
tip SITECO floodlight 20 midi PL43 s sijalko1xLED 4000K/239W-28290 lm, komplet z instalacijo NYM 4×1,5mm2 in priključnim setom PVE 4/25-1 Stanovnik </t>
  </si>
  <si>
    <t xml:space="preserve">Dobava in montaža svetilk kot napr.:
tip SITECO Dl30,ST1.2a LED 1810lm komplet z instalacijo NYM 4×1,5mm2 in priključnim setom PVE 4/25-1 Stanovnik </t>
  </si>
  <si>
    <t>Izdaja certifikata za svetilke in ostali</t>
  </si>
  <si>
    <t xml:space="preserve"> material</t>
  </si>
  <si>
    <t>količina</t>
  </si>
  <si>
    <t>cena /enoto</t>
  </si>
  <si>
    <t>cena skupaj</t>
  </si>
  <si>
    <t>kpl</t>
  </si>
  <si>
    <t>Pripravljalna dela skupaj</t>
  </si>
  <si>
    <t>Gradbena dela skupaj</t>
  </si>
  <si>
    <t>Montažna dela skupaj</t>
  </si>
  <si>
    <t>REKAPITULACIJA JR :</t>
  </si>
  <si>
    <t>Zaključna dela skupaj</t>
  </si>
  <si>
    <t>SKUPAJ JAVNA RAZSVETLJAVA</t>
  </si>
  <si>
    <t xml:space="preserve">      POPIS DEL  JAVNA RAZSVETLJAVA</t>
  </si>
  <si>
    <t xml:space="preserve">EI POPIS DEL OBJEKT </t>
  </si>
  <si>
    <t>A. – VODNIKI – JAKI  TOK</t>
  </si>
  <si>
    <t>enota</t>
  </si>
  <si>
    <t>cena/enoto</t>
  </si>
  <si>
    <t>1.)  Izvod  za  razsvetljavo,napo,ventilator  z  vodnikom</t>
  </si>
  <si>
    <t xml:space="preserve">       NYM-J-3 x 1,5 mm2, položenim  v   i.c. 16mm,</t>
  </si>
  <si>
    <t xml:space="preserve">       komplet z razvodnicami, cevjo in priklopom</t>
  </si>
  <si>
    <t xml:space="preserve">      ( l =  4m ) </t>
  </si>
  <si>
    <t>kos</t>
  </si>
  <si>
    <t>2.)  Izvod  za  razsvetljavo  z  vodnikom</t>
  </si>
  <si>
    <t xml:space="preserve">       NYM-J-3 x 1,5 mm2, položenim  nadometno  </t>
  </si>
  <si>
    <t xml:space="preserve">     nad spuščenim stropom na sponkah (pajkih)</t>
  </si>
  <si>
    <t xml:space="preserve">       komplet  z  razvodnicam,priklopom in sponkami</t>
  </si>
  <si>
    <t>3.)  Izvod  za  stikala  in  senzorje  z  vodnikom</t>
  </si>
  <si>
    <t xml:space="preserve">       NYM-J-3 x 1,5 mm2, položenim  podometno,  </t>
  </si>
  <si>
    <t xml:space="preserve">       komplet  z  razvodnicami  in  priklopom</t>
  </si>
  <si>
    <t xml:space="preserve">      ( l =  3m ) </t>
  </si>
  <si>
    <t>4.) Povezava med stikali z vodnikom</t>
  </si>
  <si>
    <t xml:space="preserve">       NYM-J-5 x 1,5 mm2, položenim  v i.c. 16mm,  </t>
  </si>
  <si>
    <t xml:space="preserve">      ( l =  15m ) </t>
  </si>
  <si>
    <t>5.) Izvod  za  vtičnice  230V  z  vodnikom</t>
  </si>
  <si>
    <t xml:space="preserve">     NYM-J-3x2,5mm2, položenim  v i.c. 16mm  </t>
  </si>
  <si>
    <t xml:space="preserve">     v estrihu, komplet z razvodnicami,cevjo in priklopom</t>
  </si>
  <si>
    <t xml:space="preserve">     ( l = 7m)</t>
  </si>
  <si>
    <t>6.) Izvod  za  komunikacijsko  omarico  230V  z  vodnikom</t>
  </si>
  <si>
    <t xml:space="preserve">     NYM-J-3x2,5mm2  položenim v i.c. 16mm v estrihu,  </t>
  </si>
  <si>
    <t xml:space="preserve">     komplet  s  priklopom in cevjo</t>
  </si>
  <si>
    <t xml:space="preserve">     ( l = 13m)</t>
  </si>
  <si>
    <t>7.) Izvod  za  štedilnik  z  vodnikom</t>
  </si>
  <si>
    <t xml:space="preserve">     NYM-J-5x2,5mm2  položenim  v i.c. 29mm  v  estrihu,</t>
  </si>
  <si>
    <t xml:space="preserve">     komplet  s  priključno dozo,priklopom in cevjo </t>
  </si>
  <si>
    <t xml:space="preserve">     ( l = 12m)</t>
  </si>
  <si>
    <t>8.) Izvod  za  boljer  230V  z  vodnikom</t>
  </si>
  <si>
    <t xml:space="preserve">     ( l = 11m)</t>
  </si>
  <si>
    <t>9.) Izvod  za  zunanjo hladilno enoto  230V  z  vodnikom</t>
  </si>
  <si>
    <t xml:space="preserve">     NYM-J-3x2,5mm2, položenim  v i.c. 16mm,  </t>
  </si>
  <si>
    <t xml:space="preserve">     komplet z razvodnicami,cevjo in priklopom</t>
  </si>
  <si>
    <t>10.) Dovod  do  razdelilca  R  z  vodnikom</t>
  </si>
  <si>
    <r>
      <t xml:space="preserve">     </t>
    </r>
    <r>
      <rPr>
        <sz val="12"/>
        <rFont val="Calibri"/>
        <family val="2"/>
      </rPr>
      <t>NYY-J-5x10mm2, položenim v zaščitni cevi fi 63mm</t>
    </r>
  </si>
  <si>
    <t xml:space="preserve">     ( l = 17m )</t>
  </si>
  <si>
    <t xml:space="preserve">    A. – VODNIKI – JAKI  TOK SKUPAJ</t>
  </si>
  <si>
    <t>B.- VODNIKI – ŠIBKI  TOK</t>
  </si>
  <si>
    <t xml:space="preserve">1.) Izvod  za  univerzalno  ožičenje  od  komunikacijske  </t>
  </si>
  <si>
    <t xml:space="preserve">     omarice K.O. do  dvojnih  RJ45 kat.6  vtičnic, z  vodnikom</t>
  </si>
  <si>
    <t xml:space="preserve">     2x FTP 4x2x0,6mm, kat.6, položenim  v  i.c.  16mm,</t>
  </si>
  <si>
    <t xml:space="preserve">     komplet  s cevjo in priklopom</t>
  </si>
  <si>
    <t xml:space="preserve">     ( l = 9m)</t>
  </si>
  <si>
    <t>2.) Izvod  za  TV  od  komunikacijske  omarice</t>
  </si>
  <si>
    <t xml:space="preserve">     do  končnih  TV  vtičnic, z  koaksialnim  vodnikom</t>
  </si>
  <si>
    <t xml:space="preserve">     75 Ohm, položenim  v  i.c.  16mm, komplet s</t>
  </si>
  <si>
    <t xml:space="preserve">     cevjo in priklopom</t>
  </si>
  <si>
    <t xml:space="preserve">3.) Povezava med  za  Telekom omarico na fasadi in </t>
  </si>
  <si>
    <t xml:space="preserve">     K.O. z  optičnim vodnikom ali </t>
  </si>
  <si>
    <t xml:space="preserve">     F2TP 4x2x0,6mm, kat.6, položenim  v  i.c.  16mm</t>
  </si>
  <si>
    <t xml:space="preserve">     ( l = 2m)</t>
  </si>
  <si>
    <t xml:space="preserve">  B.- VODNIKI – ŠIBKI  TOK SKUPAJ</t>
  </si>
  <si>
    <t>C. – DOBAVA  IN  MONTAŽA  SVETILK</t>
  </si>
  <si>
    <t>1.) Dobava  in  montaža  svetilk :</t>
  </si>
  <si>
    <t xml:space="preserve">     Stropna,LED 32W,3240 lm,3000K, komplet z </t>
  </si>
  <si>
    <t xml:space="preserve">     obešalnim priborom, kot npr. LONA C, fi400, bela</t>
  </si>
  <si>
    <t xml:space="preserve">     ( prostor )</t>
  </si>
  <si>
    <t>2.) Dobava  in  montaža  svetilk :</t>
  </si>
  <si>
    <t xml:space="preserve">    Stropna, LED 14W,1200lm,3000K, komplet z</t>
  </si>
  <si>
    <t xml:space="preserve">     obešalnim priborom, kot npr. LONA C, fi300, bela</t>
  </si>
  <si>
    <t xml:space="preserve">     ( WC )</t>
  </si>
  <si>
    <t>3.) Dobava  in  montaža  svetilk :</t>
  </si>
  <si>
    <t xml:space="preserve">     Stenska, LED 14W, 1200 lm,3000K, komplet z</t>
  </si>
  <si>
    <t xml:space="preserve">     obeš. priborom, kot npr. MINUS C, 855mm, bela (wc)</t>
  </si>
  <si>
    <t>4.) Dobava  in  montaža  svetilk:</t>
  </si>
  <si>
    <t xml:space="preserve">     Stenska, LED 21W, 1700 lm,3000K, IP65,IK10,komplet</t>
  </si>
  <si>
    <t xml:space="preserve">     ( fasada )</t>
  </si>
  <si>
    <t xml:space="preserve">  C. – DOBAVA  IN  MONTAŽA  SVETILK SKUPAJ</t>
  </si>
  <si>
    <t>D. – DOBAVA  IN  MONTAŽA  OPREME – JAKI  TOK</t>
  </si>
  <si>
    <t xml:space="preserve">1.) Dobava  in  montaža  p.o. vtičnic  230V, </t>
  </si>
  <si>
    <t xml:space="preserve">      komplet  z  dozo</t>
  </si>
  <si>
    <t>2.) Dobava  in  montaža  p.o.  stikal  za  razsvetljavo,</t>
  </si>
  <si>
    <t xml:space="preserve">       komplet  z  dozo</t>
  </si>
  <si>
    <t>3.) Dobava  in  montaža  senzorja  gibanja  za  razsvetljavo,</t>
  </si>
  <si>
    <t xml:space="preserve">     komplet  z  dozo  </t>
  </si>
  <si>
    <t>4.) Dobava  in  montaža  p.o.  razdelilca  R</t>
  </si>
  <si>
    <t xml:space="preserve">       plastičnega z  opremo  in  ključavnico :</t>
  </si>
  <si>
    <t xml:space="preserve">     1    kos  FID 25/0,03A</t>
  </si>
  <si>
    <t xml:space="preserve">     1    kos  FID 25/0,3A</t>
  </si>
  <si>
    <t xml:space="preserve">    19   kos  ST68</t>
  </si>
  <si>
    <t xml:space="preserve">    2    kos  kontaktor 230V/16A</t>
  </si>
  <si>
    <t xml:space="preserve">     1    kos  stikalo 1-0-2, 10A,230V  </t>
  </si>
  <si>
    <t xml:space="preserve">     1    kos stikalna ura</t>
  </si>
  <si>
    <t xml:space="preserve">     3   kos  katodni odvodnik</t>
  </si>
  <si>
    <t xml:space="preserve">           sponke, zbiralke,drobni  material</t>
  </si>
  <si>
    <t>5.) Dobava  in  montaža  tipske  PS  PMO, komplet</t>
  </si>
  <si>
    <t xml:space="preserve">    z  opremo  na  betonskem  podstavku:</t>
  </si>
  <si>
    <t xml:space="preserve">     1  kos  števec  230/400V, 5-85A</t>
  </si>
  <si>
    <t xml:space="preserve">     1  kos  varovalke  PK100/3-20A</t>
  </si>
  <si>
    <t xml:space="preserve">     3  kos  prenap.  odvodniki </t>
  </si>
  <si>
    <t xml:space="preserve">     4  kos  vrstne  sponke  70mm2</t>
  </si>
  <si>
    <t xml:space="preserve">        drobni  material,ključavnice,zbiralke,….</t>
  </si>
  <si>
    <t>6.) Dobava  in  montaža  p.o  omarice  za  izenačitev  potenciala</t>
  </si>
  <si>
    <t xml:space="preserve">       potenciala GIP, na  fasadi  objekta,komplet  s  priključno  letvijo</t>
  </si>
  <si>
    <t xml:space="preserve">      priključno  letvijo</t>
  </si>
  <si>
    <t>D. – DOBAVA  IN  MONTAŽA  OPREME – JAKI  TOK SKUPAJ</t>
  </si>
  <si>
    <t>E.- DOBAVA  IN  MONTAŽA  OPREME – ŠIBKI  TOK</t>
  </si>
  <si>
    <t>1.) Dobava  in  montaža  dvojnih  vtičnic</t>
  </si>
  <si>
    <t xml:space="preserve">     univerzalnega  ožičenja  RJ45-kat.6  za p.o. namestitev</t>
  </si>
  <si>
    <t xml:space="preserve">     komplet  z  dozo,okvirjem,pokrovom</t>
  </si>
  <si>
    <t>2.) Dobava  in  montaža  končnih  TV  vtičnic</t>
  </si>
  <si>
    <t xml:space="preserve">     za  p/o namestitev, komplet  z  dozo</t>
  </si>
  <si>
    <t xml:space="preserve">3.) Dobava  in  montaža  komunikacijske  omarice K.O. </t>
  </si>
  <si>
    <t xml:space="preserve">      s steklenimi vrati  in  vgraditev  sledeče  opreme:</t>
  </si>
  <si>
    <t xml:space="preserve">     1  kos  patch  panel  12* RJ45, kat.6 z izvečnim mehan.</t>
  </si>
  <si>
    <t xml:space="preserve">         in  sistemom  za  samodejno  pritrditev  kablov</t>
  </si>
  <si>
    <t xml:space="preserve">     1  kos  vodilo  kablov - kovinsko s pokrovom</t>
  </si>
  <si>
    <t xml:space="preserve">     4 kos  povezovalni  kabel  RJ45-RJ45, FTP  1,5m</t>
  </si>
  <si>
    <t xml:space="preserve">      1 kos  razdelilec  s  6 kos  vtičnic 230V </t>
  </si>
  <si>
    <t xml:space="preserve">       + oprema ki jo določi skrbnik sistema</t>
  </si>
  <si>
    <t xml:space="preserve">         drobni  material</t>
  </si>
  <si>
    <t>4.) Dobava  in  montaža  p/o TELEKOM  omarice z opremo,</t>
  </si>
  <si>
    <t xml:space="preserve">    ki  jo  določi  operater  sistema( na fasadi)</t>
  </si>
  <si>
    <t xml:space="preserve">  kos</t>
  </si>
  <si>
    <t xml:space="preserve"> E.- DOBAVA  IN  MONTAŽA  OPREME – ŠIBKI  TOK SKUPAJ</t>
  </si>
  <si>
    <t xml:space="preserve">F.-  STRELOVODNA  NAPRAVA  </t>
  </si>
  <si>
    <t>1.)  Dobava  in  položitev  valjanca</t>
  </si>
  <si>
    <t xml:space="preserve">      Fe - Zn  25 x 4 mm  v  temelju vključno z varjanjem</t>
  </si>
  <si>
    <t xml:space="preserve">     na armaturo</t>
  </si>
  <si>
    <t xml:space="preserve">     m</t>
  </si>
  <si>
    <t>2.)  Dobava  in  montaža  Al  vodnika</t>
  </si>
  <si>
    <t xml:space="preserve">      fi  8mm  na  nosilce</t>
  </si>
  <si>
    <t>3.)  Dobava  in  montaža  križne  sponke</t>
  </si>
  <si>
    <t xml:space="preserve">      FeZn / FeZn  za  valjanec</t>
  </si>
  <si>
    <t>4.)  Dobava  in  montaža  križne  sponke</t>
  </si>
  <si>
    <t xml:space="preserve">      FeZn / Al  za  valjanec-žica</t>
  </si>
  <si>
    <t>5.)  Dobava  in  montaža  križne  sponke</t>
  </si>
  <si>
    <t xml:space="preserve">      Al / Al  za  žica-žica</t>
  </si>
  <si>
    <t>6.)  Dobava  in  montaža  Al  strešnega  nosilca</t>
  </si>
  <si>
    <t xml:space="preserve">      nameščenega  na  razdalji  1m</t>
  </si>
  <si>
    <t>7.)  Dobava  in  montaža  Al  slemenskega  nosilca</t>
  </si>
  <si>
    <t>8.)  Dobava  in  montaža  Al  zidnega  nosilca</t>
  </si>
  <si>
    <t xml:space="preserve">      nameščene  na  razdalji  1m</t>
  </si>
  <si>
    <t>9.)  Povezava  valjanca  s  kovinskimi  masami</t>
  </si>
  <si>
    <t>10.) Povezava  zemnika  na  omarico  GIP</t>
  </si>
  <si>
    <t>11.)Pregled, meritve  in  izdaja  certifikata</t>
  </si>
  <si>
    <t>F.-  STRELOVODNA  NAPRAVA  SKUPAJ</t>
  </si>
  <si>
    <t>G.- OSTALO</t>
  </si>
  <si>
    <t>1.) Izvedba  meritev  in  izdaja  certifikata</t>
  </si>
  <si>
    <t xml:space="preserve">     za  jakotočne  in  šibkotočne  instalacije  kat.6</t>
  </si>
  <si>
    <t>2.) Izvedba  prebojev  skozi  betonske  in</t>
  </si>
  <si>
    <t xml:space="preserve">    opečne  zidove (5 kos) ter dolblenje zidov (l=15m)</t>
  </si>
  <si>
    <t>G.- OSTALO SKUPAJ</t>
  </si>
  <si>
    <t xml:space="preserve">           R E K A P I T U L A C  I J A </t>
  </si>
  <si>
    <t>B. – VODNIKI – ŠIBKI  TOK</t>
  </si>
  <si>
    <t xml:space="preserve">G.- OSTALO </t>
  </si>
  <si>
    <t xml:space="preserve">SKUPAJ </t>
  </si>
  <si>
    <t>Zap.št.</t>
  </si>
  <si>
    <t>Opis postavke</t>
  </si>
  <si>
    <t>skupaj</t>
  </si>
  <si>
    <t>B8.</t>
  </si>
  <si>
    <t>DODATNA OPREMA</t>
  </si>
  <si>
    <t>SPLOŠNE OPOMBE</t>
  </si>
  <si>
    <t>Vse naprave morajo biti testirane na varno in zanesljivo obratovanje ter certificirani po EN oz. IEC standardih.</t>
  </si>
  <si>
    <t xml:space="preserve">Garancjiski rok za ponujeno opremo mora biti minimalno 60 mesecev. </t>
  </si>
  <si>
    <t>Ponudnik mora podati izjavo o zagotavljanju garancije v garancijski dobi in izjavo o zagotavljanju rezervnih delov vsaj še 10 let po preteku garancije vseh naprav in opreme.</t>
  </si>
  <si>
    <t xml:space="preserve">Za vse naprave je, pred tehničnim prevzemom, potrebno predložiti izjave o skladnosti in navodila za uporabo. </t>
  </si>
  <si>
    <t xml:space="preserve">Ponujeni izdelki morajo ustrezati območjem, ki so predpisani v popisu oz. </t>
  </si>
  <si>
    <t>v primeru, da ni predpisano območje lahko odstopajo za vrednosti, ki so napisane v nadaljevanju:</t>
  </si>
  <si>
    <t>Dimenzije naprav: 5 %</t>
  </si>
  <si>
    <t>Priključne moči naprav: 5%</t>
  </si>
  <si>
    <t>Moči črpalk in motorjev:5%</t>
  </si>
  <si>
    <t xml:space="preserve">Poraba energentov: 5 % </t>
  </si>
  <si>
    <t>Ostale vrednosti: 5%</t>
  </si>
  <si>
    <t>Naprave v spodnjem opisu morajo biti primerne za uporabo v profesionalnih gostinskih obratih ter iz kvalitetnih materialov.</t>
  </si>
  <si>
    <t>Naprave morajo biti izvedene na način, da omogočajo vsakodnevno redno čiščenje s tekočo vodo in primernimi čistili in občasno dezinfekcijo;</t>
  </si>
  <si>
    <t>Vse ličnice nevtralnih predalov in vrat morajo biti dvostenske izvedbe z vmesno protihrupno izolacijo.</t>
  </si>
  <si>
    <t>Vse police nevtralnih elementov (regali, konzolne police, viseče omarice, mize, pulti…) morajo imeti spodaj po dolžini ustrezno ojačitev za trdnost police iz omega profilov.</t>
  </si>
  <si>
    <t>Vsi elementi morajo biti prilagojeni dejanskemu stanju na objektu. Pred izvedbo je potrebno izvesti meritve na objektu.</t>
  </si>
  <si>
    <t>1</t>
  </si>
  <si>
    <r>
      <t>Izdelava, dobava inox pomivalnega točilnega pulta</t>
    </r>
    <r>
      <rPr>
        <sz val="11"/>
        <rFont val="Swis721 Cn BT"/>
        <family val="2"/>
      </rPr>
      <t xml:space="preserve">
iz nerjavečega jekla AISI 304; z uvarjenim koritom velikosti 360x400x250 (ŠxGxV); z odcejevalno površino, odtisnjeno z odcejevalnim robom 3 mm; spodaj levo je zaprto s krilnimi vrati in fiksno spodnjo polico; spodaj desno je prostor za podpultni pomivalni stroj; zadaj pripravljena lesena stena za interier oblogo in točilno polico; dimenzije: 1300x600x900 (ŠxGxV)</t>
    </r>
  </si>
  <si>
    <t>2</t>
  </si>
  <si>
    <r>
      <t>Dobava podpultnega pomivalnega stroja</t>
    </r>
    <r>
      <rPr>
        <sz val="11"/>
        <rFont val="Swis721 Cn BT"/>
        <family val="2"/>
      </rPr>
      <t xml:space="preserve">
teoretična kapaciteta: 40 košar/h; praktična kapaciteta: 30 košar/h; velikost košare: 39/39 cm. Vsebina tanka 8 L; poraba vode za izpiranje: 1,5 L do 1,8 L. Dimenzije: 43,6x53,5x67 cm (ŠxGxV).</t>
    </r>
  </si>
  <si>
    <t>3</t>
  </si>
  <si>
    <r>
      <t>Dobava enoročne mešalne baterije</t>
    </r>
    <r>
      <rPr>
        <sz val="11"/>
        <rFont val="Swis721 Cn BT"/>
        <family val="2"/>
      </rPr>
      <t xml:space="preserve">
izliv višine vsaj 135 mm</t>
    </r>
  </si>
  <si>
    <t>4</t>
  </si>
  <si>
    <r>
      <t>Dobava in montaža nevtralnega retropulta</t>
    </r>
    <r>
      <rPr>
        <sz val="11"/>
        <rFont val="Swis721 Cn BT"/>
        <family val="2"/>
      </rPr>
      <t xml:space="preserve">
iz nerjavečega jekla AISI 304;  v površini je 2 x odprtina fi 50 za instalacijo blagajne in kavnega avtomata z mlinčkom; spodaj je zaprt s krilnimi vrati; 1 x prekucni koš za odpadke; Dimenzije: 110x60x90cm - se prilagodi obliki prostora.</t>
    </r>
  </si>
  <si>
    <t>5</t>
  </si>
  <si>
    <r>
      <t>Dobava in montaža zunanjega koša za smeti</t>
    </r>
    <r>
      <rPr>
        <sz val="11"/>
        <rFont val="Swis721 Cn BT"/>
        <family val="2"/>
      </rPr>
      <t xml:space="preserve">
Samostoječ betonski koš je dimenzij 800x400x400 mm in je iz armiranega betona, kvadratne oblike. Telo betonskega koša je izdelano iz enakega betona kot so sedala. Pokrov koša je iz aluminijaste litine ali inox pločevine, kot zaščita pred vremenom.</t>
    </r>
  </si>
  <si>
    <t>6</t>
  </si>
  <si>
    <r>
      <t>Dobava in montaža zunanjega stojala za kolesa</t>
    </r>
    <r>
      <rPr>
        <sz val="11"/>
        <rFont val="Swis721 Cn BT"/>
        <family val="2"/>
      </rPr>
      <t xml:space="preserve">
se umesti na vhodnem delu v območje. V skladu s celostno podobo območja se izvedejo stranice iz enakega betona kot koš za smeti. Kovinsko ogrodje za naslon koles je vročecinkano. Za 5-10 koles.</t>
    </r>
  </si>
  <si>
    <t>7</t>
  </si>
  <si>
    <r>
      <t>Dobava in montaža pametne klopi</t>
    </r>
    <r>
      <rPr>
        <sz val="11"/>
        <rFont val="Swis721 Cn BT"/>
        <family val="2"/>
      </rPr>
      <t xml:space="preserve">
kot npr. Ecosmartbench: Sedišče in naslonjalo sta sestavljena iz masivnega hrastovega lesa, impregniranega tako, da je odporen na vodo, ima visoko obstojnost na drgnjenje, udarce ter vremenske vplive. Les je naravne barve. Ogrodje klopi sestavlja masivno pocinkano železo, prašno barvano. Dolžina klopi je 200 cm, širina 52 cm, višina sedišča je 45 cm. Vsebuje 3 USB vtičnice. Sedišče je dolžine 160 cm, širine 52 cm in ima debelino lesa 3 cm. Naslonjalo je dolžine 160 cm, širine 18 cm in ima debelino lesa 3 cm. Višina naslona merjeno od sedišča je 35 cm. Skladovnica za gel akumulator in sončne celice ima dimenzije 40/52/65 cm. Približna teža klopi je 110 kg.</t>
    </r>
  </si>
  <si>
    <t>8</t>
  </si>
  <si>
    <r>
      <t>Dobava in montaža informacijske table</t>
    </r>
    <r>
      <rPr>
        <sz val="11"/>
        <rFont val="Swis721 Cn BT"/>
        <family val="2"/>
      </rPr>
      <t xml:space="preserve">
Izvede se iz  kovinske pocinkane podkonstrukcije, na katero se umesti vodoodporna laminirana plošča z grafiko - pritrjuje se z vbetoniranjem s sidrnim vijakom. </t>
    </r>
  </si>
  <si>
    <r>
      <t>Dobava in montaža gasilnika na prah</t>
    </r>
    <r>
      <rPr>
        <sz val="11"/>
        <rFont val="Swis721 Cn BT"/>
        <family val="2"/>
      </rPr>
      <t xml:space="preserve">
v skladu z zasnovo požarne varnosti</t>
    </r>
  </si>
  <si>
    <t>OPREMA</t>
  </si>
  <si>
    <t>SKUPAJ:</t>
  </si>
  <si>
    <t>SKUPNA REKAPITULACIJA DEL
SKATE PARK MARIBOR</t>
  </si>
  <si>
    <t>1.</t>
  </si>
  <si>
    <t>GRADBENO-OBRTNIŠKA DELA IN OPREMA</t>
  </si>
  <si>
    <r>
      <t>GRADBENA DELA</t>
    </r>
    <r>
      <rPr>
        <b/>
        <sz val="12"/>
        <color indexed="23"/>
        <rFont val="Swis721 LtCn BT"/>
        <family val="2"/>
      </rPr>
      <t xml:space="preserve"> </t>
    </r>
  </si>
  <si>
    <t>PRIPRAVLJALNA IN ZAKLJUČNA DELA</t>
  </si>
  <si>
    <t>RUŠITVENA DELA</t>
  </si>
  <si>
    <t>ZEMELJSKA DELA</t>
  </si>
  <si>
    <t>BETONSKA DELA-POLIGON</t>
  </si>
  <si>
    <t>RAZNO-POLIGON</t>
  </si>
  <si>
    <t>TESARSKA DELA</t>
  </si>
  <si>
    <t>BETONSKA DELA-OBJEKT</t>
  </si>
  <si>
    <t>ZIDARSKA DELA</t>
  </si>
  <si>
    <t>GRADBENI ODER</t>
  </si>
  <si>
    <t>KANALIZACIJA</t>
  </si>
  <si>
    <t>2.</t>
  </si>
  <si>
    <t xml:space="preserve">OBRTNIŠKA DELA </t>
  </si>
  <si>
    <t>KROVSKO KLEPARSKA</t>
  </si>
  <si>
    <t>ESTRIHI</t>
  </si>
  <si>
    <t>OKNA IN VRATA</t>
  </si>
  <si>
    <t>KERAMIČARSKA DELA.</t>
  </si>
  <si>
    <t>SUHOMONTAŽNA DELA</t>
  </si>
  <si>
    <t>SLIKOPLESKARSKA DELA:</t>
  </si>
  <si>
    <t>FASADA</t>
  </si>
  <si>
    <t>GRADBENO-OBRTNIŠKA DELA OBJEKT IN POLIGON SKUPAJ</t>
  </si>
  <si>
    <t>ZUNANJA UREDITEV</t>
  </si>
  <si>
    <t>PRIPRAVLJALNA DELA</t>
  </si>
  <si>
    <t>FEKALNA KANLIZACIJA</t>
  </si>
  <si>
    <t>ODVODNJAVANJE</t>
  </si>
  <si>
    <t>ZASADITEV</t>
  </si>
  <si>
    <t>ZUNANJA UREDITEV SKUPAJ</t>
  </si>
  <si>
    <t>3.</t>
  </si>
  <si>
    <t>ELEKTRO INŠTALACIJE IN OPREMA  - OBJEKT</t>
  </si>
  <si>
    <t>VODNIKI JAKI TOK</t>
  </si>
  <si>
    <t>VODNIKI ŠIBKI TOK</t>
  </si>
  <si>
    <t>DOBAVA IN MONTAŽA SVETILK</t>
  </si>
  <si>
    <t>OPREMA JAKI TOK</t>
  </si>
  <si>
    <t>OPREMA ŠIBKI TOK</t>
  </si>
  <si>
    <t>STRELOVODNA NAPRAVA</t>
  </si>
  <si>
    <t>OSTALO</t>
  </si>
  <si>
    <t>ELEKTRO INŠTALACIJE IN OPREMA  - OBJEKT SKUPAJ</t>
  </si>
  <si>
    <t>4.</t>
  </si>
  <si>
    <t>STROJNE INŠTALACIJE  IN OPREMA - OBJEKT</t>
  </si>
  <si>
    <t>OGREVANJE IN HLAJENE</t>
  </si>
  <si>
    <t>PREZRAČEVANJE</t>
  </si>
  <si>
    <t>VODOVOD IN KANALIZACIJA</t>
  </si>
  <si>
    <t>STROJNE INŠTALACIJE  IN OPREMA - OBJEKT SKUPAJ</t>
  </si>
  <si>
    <t>5.</t>
  </si>
  <si>
    <t>ELEKTRO INŠTALACIJE  - JAVNA RAZSVETLJAVA</t>
  </si>
  <si>
    <t>GRADBENA DELA</t>
  </si>
  <si>
    <t>MONTAŽNA DELA</t>
  </si>
  <si>
    <t>ZAKLIUČNA DELA</t>
  </si>
  <si>
    <t>ELEKTRO INŠTALACIJE  - JAVNA RAZSVETLJAVA SKUPAJ</t>
  </si>
  <si>
    <t>SKUPAJ NETO CENA</t>
  </si>
  <si>
    <t>NEPREDVIDENA DELA % - OCENA</t>
  </si>
  <si>
    <t>DDV</t>
  </si>
  <si>
    <t>SKUPAJ (Z DDV)</t>
  </si>
  <si>
    <t>investitor:    Mestna občina Maribor, Ulica heroja Staneta 1, Maribor</t>
  </si>
  <si>
    <t xml:space="preserve">objekt:        Prenova SKATEPARKA  Z GOSTINSKIM LOKALOM v Mariboru </t>
  </si>
  <si>
    <t>načrt   :       STROJNE INSTALACIJE</t>
  </si>
  <si>
    <t>predmet:     POPIS MATERIALA IN DEL</t>
  </si>
  <si>
    <t xml:space="preserve">5.3 POPIS MATERIALA IN DEL </t>
  </si>
  <si>
    <t>Z.ŠT.</t>
  </si>
  <si>
    <t>PREDMET</t>
  </si>
  <si>
    <t>EM</t>
  </si>
  <si>
    <t>EUR/EM</t>
  </si>
  <si>
    <t>skupaj EUR/EM</t>
  </si>
  <si>
    <t>1. Ogrevanje in hlajenje</t>
  </si>
  <si>
    <t>Električni radiatorji z vgrajenim sobnim termostatom, vključno pritrdilni material. Toplotna oddaja radiatorja Q=1000W</t>
  </si>
  <si>
    <t>Ustreza izdelek kot: GLAMOX H30 - H10 KDT, dimenzije 762 x 370 x 80mm, barva bela (RAL 9016) s tovarniško vgrajenim digitalnim termostatom.</t>
  </si>
  <si>
    <t xml:space="preserve"> 21 VM-S/600-600</t>
  </si>
  <si>
    <t>Ogrevno / hladilni inverterski split sistem, energijske učinkovitosti A. Območje delovanja ogrevanja -15 do +18°C, hlajenja 10 do 46°C</t>
  </si>
  <si>
    <t xml:space="preserve"> vključno cevne in elektro povezave, montažni in pritrdilni material ter spuščanje v pogon; sestavljen iz:</t>
  </si>
  <si>
    <t>1 x Zunanja enota, komplet z regulacijo in nadzorom delovanja notranje enote, Qg=4,8kW, Qh=3.8kW, kot npr. Daikin, tip: RXB35C.</t>
  </si>
  <si>
    <t>1 x -Notranja stenska enota, kot Daikin, tip: FTXB35C</t>
  </si>
  <si>
    <t>Pripravljalna in zaključna dela, tlačna preizkušnja, zagon sistema s pooblaščenim serviserjem, primopredajna dokumentacija</t>
  </si>
  <si>
    <t>Transportni in ostali splošni  stroški</t>
  </si>
  <si>
    <t>SKUPAJ ogrevanje, hlajenje</t>
  </si>
  <si>
    <t>2. Prezračevanje</t>
  </si>
  <si>
    <t>Konvektorsko ogrevanje</t>
  </si>
  <si>
    <t>Odvodni cevni ventilator, vključno samozaporna žaluzija, dvostopenjsko stikalo števila vrtljajev in pritrdilni material.</t>
  </si>
  <si>
    <t>Kot Helios, tip M1/120, V=100m3/h</t>
  </si>
  <si>
    <t>Odvodni prezračevalni ventili IMP, tip:</t>
  </si>
  <si>
    <t>PV - 1/100</t>
  </si>
  <si>
    <t xml:space="preserve">kos </t>
  </si>
  <si>
    <r>
      <t>Zračni kanali okroglega preseka, izdelani z pocinkane pločevine po DIN 1946, kompletno s fazonskimi kosi, kolenskimi usmerniki, regulacijskimi loputami, čistilnimi odprtinami, dodatkom za razrez, tesnilnim in obešalnim materialom</t>
    </r>
    <r>
      <rPr>
        <u val="single"/>
        <sz val="10"/>
        <color indexed="12"/>
        <rFont val="Arial"/>
        <family val="2"/>
      </rPr>
      <t>.</t>
    </r>
  </si>
  <si>
    <t>∅100</t>
  </si>
  <si>
    <t>∅125</t>
  </si>
  <si>
    <t>Pritrdilni in obešalni material za pritrditev kanalov na gradbeno ali drugo vrsto konstrukcije izvedenih iz predfabriciranih obešal iz pocinkane pločevine, vključno z objemkami z gumijastimi podlogami, navojne palice s temeljno ploščo ali profilom, kovinskimi vložki, pritrdilnim in drobnim materialom.</t>
  </si>
  <si>
    <t>kg</t>
  </si>
  <si>
    <t xml:space="preserve">Izvedba meritev mikroklime, pretočnih količin in hrupa prezračevalnih naprav od pooblaščene institucije z izdajo certifikata o ustreznosti prezračevanja </t>
  </si>
  <si>
    <t>6.</t>
  </si>
  <si>
    <t>Pripravljalna in zaključna dela, tlačna preizkušnja in vregulacija sistema, označbe, napisi, zagon sistemov s pooblaščenim serviserjem, primopredajna dokumentacija</t>
  </si>
  <si>
    <t>7.</t>
  </si>
  <si>
    <t>SKUPAJ prezračevanje</t>
  </si>
  <si>
    <t>3. Vodovod in kanalizacija</t>
  </si>
  <si>
    <t>3.1 Hišni priključek</t>
  </si>
  <si>
    <r>
      <rPr>
        <u val="single"/>
        <sz val="10"/>
        <rFont val="Arial"/>
        <family val="2"/>
      </rPr>
      <t>OPOMBA:</t>
    </r>
    <r>
      <rPr>
        <sz val="10"/>
        <rFont val="Arial"/>
        <family val="2"/>
      </rPr>
      <t xml:space="preserve"> vsa montažna dela hišnega vod. priključka dela sme izvesti le upravljalec javnega vodovodnega omrežja oz. od njega pooblaščeni izvajalec, kjer pa mora biti zagotovljen nadzor upravljalca. Upravljalec lahko po svoji presoji tudi zahteva spremembo materialov ali dimenzije vodomera !</t>
    </r>
  </si>
  <si>
    <t>Izvedba priključka na obstoječem javnem vodovodnem omrežju  z vgradnjo navrtalnega oklepa pod tlakom, skupaj s podzemnim zasunom R 1 z vgradbeno garnituro, Lž zaščitno kapo in bet. zaščitnim kolačem</t>
  </si>
  <si>
    <t xml:space="preserve">Polietilenske cevi za vodovode po SIST   ISO 4427, SIST EN 12201-2 ter STS-05/016, spajanje s čelnim varjenjem, cevi položene v izkopanem jarku na pripravljeno podlago, vključno ves potreben pomožni material ter spojke </t>
  </si>
  <si>
    <t>PE80-d32x3,0/SDR11.0 (ocenjena dolžina)</t>
  </si>
  <si>
    <t>PVC opozorilni trak s ponavljajočim se napisom "POZOR-VODOVOD" (ocenjena dolžina)</t>
  </si>
  <si>
    <t xml:space="preserve">Vodomerni jašek, vključno: </t>
  </si>
  <si>
    <t>- 1 kpl PE-termo vodomerni jašek s pohodnim pokrovom</t>
  </si>
  <si>
    <t>- 2 kos Ms preh. ventil R 1</t>
  </si>
  <si>
    <r>
      <t>- 1 kos hor. vodomer za hladno vodo z daljinskim odčitavanjem
R ¾ , Q</t>
    </r>
    <r>
      <rPr>
        <vertAlign val="subscript"/>
        <sz val="10"/>
        <rFont val="Arial"/>
        <family val="2"/>
      </rPr>
      <t>NAZ</t>
    </r>
    <r>
      <rPr>
        <sz val="10"/>
        <rFont val="Arial"/>
        <family val="2"/>
      </rPr>
      <t xml:space="preserve"> = 2,5 m</t>
    </r>
    <r>
      <rPr>
        <vertAlign val="superscript"/>
        <sz val="10"/>
        <rFont val="Arial"/>
        <family val="2"/>
      </rPr>
      <t>3</t>
    </r>
    <r>
      <rPr>
        <sz val="10"/>
        <rFont val="Arial"/>
        <family val="2"/>
      </rPr>
      <t>/h, Q</t>
    </r>
    <r>
      <rPr>
        <vertAlign val="subscript"/>
        <sz val="10"/>
        <rFont val="Arial"/>
        <family val="2"/>
      </rPr>
      <t>MAX</t>
    </r>
    <r>
      <rPr>
        <sz val="10"/>
        <rFont val="Arial"/>
        <family val="2"/>
      </rPr>
      <t xml:space="preserve"> = 5 m</t>
    </r>
    <r>
      <rPr>
        <vertAlign val="superscript"/>
        <sz val="10"/>
        <rFont val="Arial"/>
        <family val="2"/>
      </rPr>
      <t>3</t>
    </r>
    <r>
      <rPr>
        <sz val="10"/>
        <rFont val="Arial"/>
        <family val="2"/>
      </rPr>
      <t>/h</t>
    </r>
  </si>
  <si>
    <t>- pritrdilni in tesnilni material</t>
  </si>
  <si>
    <t>Pridobitev vseh potrebnih upravnih soglasij za delno zaporo reg. ceste in izkopih ob robu cestišča ter postavitev ustrezne prometne signalizacije skupaj z odstranitvijo po končanih delih</t>
  </si>
  <si>
    <t>Skupaj</t>
  </si>
  <si>
    <t>3.2 Vodovodna instalacija</t>
  </si>
  <si>
    <t>Kompozitne plast. vodovodne cevi po  DIN 16892/93, (PE-X/Al/PE, npr. UPONOR,   GEBERIT-MEPLA ali REHAU-STABIL), skupaj z Ms ali PE fitingi za stiskanje, dodatkom za razrez in vsem potrebnim montažnim materialom,</t>
  </si>
  <si>
    <t>toplotno zaščitene s PE penasto gumo deb. 4 mm z lepljenimi spoji s požarno odpornostjo E-s3-d0 - npr. ARMAFLEX ACE ter z dodatno površinsko PVC mehansko zaščito</t>
  </si>
  <si>
    <t xml:space="preserve">   10 (d16x2,25)</t>
  </si>
  <si>
    <t xml:space="preserve">   15 (d20x2,5)</t>
  </si>
  <si>
    <t xml:space="preserve">   20 (d25x2,5)</t>
  </si>
  <si>
    <t>Ms podometni krogelni ventil s pokrom. kapo in rozeto za pitno vodo</t>
  </si>
  <si>
    <t xml:space="preserve">R ½ </t>
  </si>
  <si>
    <t>Ms krogelni ventil z ročico in navojnim priključkom za pitno vodo</t>
  </si>
  <si>
    <t>R 3/4</t>
  </si>
  <si>
    <t>Dezinfekcija vod. omrežja san. vode, vključno dez. sredstvo ter izdaja potrdila o kakovosti vode na osnovi kem. analize</t>
  </si>
  <si>
    <t>3.3 Kanalizacija</t>
  </si>
  <si>
    <t>PP odtočne cevi, vključno vsi potrebni fazonski ter čistilni kosi, spoji z mufami, vključno potrebna tesnila in montažni material, cevi položene vidno v klima strojnici in pod stropom kleti ter zaščitene z izolac. žlebaki deb. 19mm (penasta guma z lepljenimi spoji s požarno odpornostjo B-s3-d0 ter toplotno prevodnostjo λ=0,04 W/mK)</t>
  </si>
  <si>
    <t>DN   32</t>
  </si>
  <si>
    <t>DN   50</t>
  </si>
  <si>
    <t>DN   70</t>
  </si>
  <si>
    <t>DN 100</t>
  </si>
  <si>
    <t>PP talni sifon s pokrom. rešetko 15/15cm, hor.dovodom ter hor./vert. odvodom DN50, h=60mm</t>
  </si>
  <si>
    <t>Odzračna strešna kapa (vodotesni prehod skozi streho dobavi in izvede krovec) - namesti se samo odzračna cev v namenski prehod)</t>
  </si>
  <si>
    <t xml:space="preserve">  DN 70</t>
  </si>
  <si>
    <t>Podometni sifon za kondenz klime DN50</t>
  </si>
  <si>
    <t>Prof. železo za izdelavo podpor, konzol, in obešal, vse antikorozijsko zaščiteno, vključno vijaki in matice ter gumijasti zaščitni trakovi (npr. sistem HILTI)</t>
  </si>
  <si>
    <t>3.4 Sanitarna oprema</t>
  </si>
  <si>
    <t>OPOMBA:</t>
  </si>
  <si>
    <t>pred nabavo celotne sanitarne opreme ter dodatne galanterije je potrebno pridobiti pisno soglasje investitorja oz. nadzora ter projektanta notranje opreme in sicer na podlagi priloženih vzorcev !</t>
  </si>
  <si>
    <t>predvidena vzorčna oprema razen posebej navedene:</t>
  </si>
  <si>
    <t xml:space="preserve">- sanitarna keramika: bele barve, LAUFEN tip PRO </t>
  </si>
  <si>
    <t>- dodatna galanterija: FRANKE</t>
  </si>
  <si>
    <t xml:space="preserve">- enoročne mešalne baterije: UNITAS, tip HARMONY ali SBApro </t>
  </si>
  <si>
    <t>- instalacijskI mont. elementi: GEBERIT-DUOFIX</t>
  </si>
  <si>
    <t>Stranišče, vključno:</t>
  </si>
  <si>
    <t xml:space="preserve">- 1 kos keramična stenska WC-školjka z zadnjim iztokom, vključno sedežna deska s počasi zapirajočim pokrovom </t>
  </si>
  <si>
    <t>- 1 kpl plast. podometni vodokotliček z dodatno toplotno izolacijo, plovnim in odlivnim ventilom, spojno cevjo z vodovodno instalacijo ter WC-školjko pritrdilni in tesnilni material, čelna tipka, vključno nosilni okvir za pred stensko montažo (GEBERIT DUOFIX)</t>
  </si>
  <si>
    <t>- 1 kos gumi manšeta</t>
  </si>
  <si>
    <t>- 1 kos Ms pokromani kotni reg. ventil R1/2x3/8 z rozeto</t>
  </si>
  <si>
    <t xml:space="preserve">skupaj </t>
  </si>
  <si>
    <t>Dodatna oprema stranišča iz nerjaveče polirane pločevine, vključno:</t>
  </si>
  <si>
    <t xml:space="preserve">u </t>
  </si>
  <si>
    <t>- 1 kos držalo za WC-papir v roli</t>
  </si>
  <si>
    <t>- 1 kos metlica za stranišče z držalom</t>
  </si>
  <si>
    <t>- 1 kos dvokraka kljukica za obešanje obleke</t>
  </si>
  <si>
    <t>- pritrdilni material</t>
  </si>
  <si>
    <t>Umivalnik, vključno:</t>
  </si>
  <si>
    <t>- 1 kos keram. umivalnik z zaščitno masko</t>
  </si>
  <si>
    <t xml:space="preserve">- 1 kpl kovinske konzole/držalo za pritrditev umivalnika na opečno steno </t>
  </si>
  <si>
    <t>- 1 kos Ms pokrom. stoječa enoročna mešalna baterija s fiksnim izlivom s perlatorjem, varčevalno zaporo ter skrito meh. nastavitvijo temp. iztočne vode, skupaj z gibljivimi priključnimi cevmi ter kotnimi reg. ventili</t>
  </si>
  <si>
    <t>- 1 kos Ms pokrom. S-sifon z odlivnim ventilom ter rozeto</t>
  </si>
  <si>
    <t xml:space="preserve">  dim. 55x44cm</t>
  </si>
  <si>
    <t>Dodatna oprema umivalnika, nerjaveča izvedba, vključno</t>
  </si>
  <si>
    <t>- 1 kos ogledalo z brušenimi robovi dim. 150/100 cm</t>
  </si>
  <si>
    <t>- 1 kos držalo za tekoče milo</t>
  </si>
  <si>
    <t>- 1 kos držalo za papirnate brisače v roli</t>
  </si>
  <si>
    <t>- 1 kpl koš za papir 46 L s samozapornim pokrovom</t>
  </si>
  <si>
    <t>Ms pokrom. stenski izpustni ventil z ročico ter nastavkom za priključitev gum. cevi</t>
  </si>
  <si>
    <t>Električni tlačni grelnik vode za nizko montažo, vključno varnostno-povratni ventil R1/2'', odtočni sifon od varnostnega ventila, fleksibilne priključne cevi in pritrdilni material, V=10lit. Kot Gorenje, tip:</t>
  </si>
  <si>
    <t>GT 10U</t>
  </si>
  <si>
    <t>Dodatna oprema pom. korit (korita sama se dobavijo v sklopu opreme objekta), vključno:</t>
  </si>
  <si>
    <t>- 1 kos Ms pokrom. stoječa enoročna mešalna baterija s fiksnim izlivom s perlatorjem, varčevalno zaporo ter skrito meh. nastavitvijo temp. iztočne vode, skupaj z gibljivimi priključnimi cevmi (za breztlačni grelnik) ter kotnimi reg. ventili</t>
  </si>
  <si>
    <t>- 1 kos PVC S-sifon za enojno pom. korito, vključno potrebna tesnila</t>
  </si>
  <si>
    <t xml:space="preserve">     skupaj </t>
  </si>
  <si>
    <t>3.5  Splošni stroški</t>
  </si>
  <si>
    <t>Pripravljalna in zaključna dela, zarisovanje, tlačni preizkusi in preizkusni pogon</t>
  </si>
  <si>
    <t xml:space="preserve">Transportni stroški           </t>
  </si>
  <si>
    <t>Dezinfekcija vodovodne instalacije, vključno dezinfekcijsko sredstvo ter izdaja potrdila o primernosti vode za pitje na podlagi kem. analize</t>
  </si>
  <si>
    <t>3.6.  Rekapitulacija - vodovod in kanalizacija</t>
  </si>
  <si>
    <t>Hišni priključek</t>
  </si>
  <si>
    <t xml:space="preserve">Vodovodna instalacija  </t>
  </si>
  <si>
    <t>Odtočna kanalizacija</t>
  </si>
  <si>
    <t>Sanitarna oprema</t>
  </si>
  <si>
    <t>Splošni stroški</t>
  </si>
  <si>
    <t>SKUPAJ vodovod in kanalizacija</t>
  </si>
  <si>
    <t>4. SKUPNA REKAPITULACIJA</t>
  </si>
  <si>
    <t>Ogrevanje in hlajenje</t>
  </si>
  <si>
    <t>Prezračevanje</t>
  </si>
  <si>
    <t>Vodovod in kanalizacija</t>
  </si>
  <si>
    <t>SKUPAJ-strojne instalacije</t>
  </si>
  <si>
    <t>SPLOŠNA NAVODILA IN OPOZORILA:</t>
  </si>
  <si>
    <t>-</t>
  </si>
  <si>
    <t>V VSEH POSTAVKAH, KJER JE NAVEDEN TOČNO DOLOČEN TIP OPREME ALI MATERIALA ALI IME PROIZVAJALCA, JE TO NAPISANO ZGOLJ ZARADI DOLOČITVE KVALITETE IN NIVOJA VGRAJENE PONUJENE OPREME. ZARADI TEGA LAHKO PONUDNIK PONUDI ENAKOVREDNO ALI BOLJŠO OPREMO ALI MATERIAL. V KOLIKOR PONUDNIK PONUDI DRUGI TIP OPREME ALI DRUGI MATERIAL, MORA PRI DOLOČENI POSTAVKI NAVESTI TOČEN TIP OPREME ALI MATERIALA IN IME PROIZVAJLCA. V KOLIKOR TO NE STORI, SE SMATRA, DA BO DOBAVIL TIP OPREME ALI MATERIAL, KOT JE DOLOČENO V POSAMEZNI POSTAVKI.</t>
  </si>
  <si>
    <t>IZVAJALEC MORA PRED PRIČETKOM DEL OBVEZNO PREVERITI VSE MERE NA OBJEKTU!</t>
  </si>
  <si>
    <t>IZVAJALEC DEL MORA SKLADNO Z ZAKONOM O GRADITVI OBJEKTOV (ZGO-I) VGRAJEVATI USTREZNE GRADBENE PROIZVODE Z VNAPREJ IZDELANIMI DELAVNIŠKIMI NAČRTI, KI MORAJO BITI POTRJENI S STRANI PROJEKTANTA.</t>
  </si>
  <si>
    <t xml:space="preserve">SPLOŠNO: DELA MORAJO BITI IZVRŠENA PO DOLOČILIH VELJAVNIH NORMATIVOV V SOGLASJU Z VELJAVNIMI STANDARDI ZA TA DELA. UPOŠTEVATI JE POTREBNO PREDPISE IZ VARSTVA PRI DELU IN PROJEKTNO DOKUMENTACIJO. </t>
  </si>
  <si>
    <t xml:space="preserve">V popisu niso zajeta zidarska oz. gradbena dela  ter električarska dela potrebna za izvedbo instalacij </t>
  </si>
  <si>
    <t>Ves material mora biti visoke kakovosti, ustrezati DIN ali SIST. Za material, ki ni po teh predpisih, mora izvajalec predložiti ateste od proizvajalca.</t>
  </si>
  <si>
    <t>V oceni stroškov niso upoštevani morebitni komunalni prispevki</t>
  </si>
  <si>
    <t>Enota cene mora vsebovati:</t>
  </si>
  <si>
    <t>vsa potrebna pripravljalna dela</t>
  </si>
  <si>
    <t>vsa potrebna merjenja na objektu</t>
  </si>
  <si>
    <t>vse potrebne transporte do mesta vgrajevanja</t>
  </si>
  <si>
    <t>skladiščenje materiala na gradbišču</t>
  </si>
  <si>
    <t>atestiranje materialov in dokazovanje kvalitete z atesti</t>
  </si>
  <si>
    <t>vso potrebno delo za dokončanje izdelka</t>
  </si>
  <si>
    <t>vsa potrebna pomožna sredstva na objektu kot so lestve, odri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</si>
  <si>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</si>
  <si>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</si>
  <si>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</si>
  <si>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</si>
  <si>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</si>
  <si>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ZATRAVITEV
1. Priprava vegetacijskega nosilnega sloja in fini planum
Debelina vegetacijskega sloja za trate je 10-20 cm. Površino je potrebno bred setvijo fino zrahljati, odstraniti plevel in kamne s premerov večje kot 5 cm ter rastlinske dele, ki težko strohnijo (v skladu z DIN 18 917). Fini planum na štiri meterskih odsekih ne sme odstopati za več kot 3 cm. Za setev travne mešanice je potrebno humuziranje površin v višin 5 cm
2. Posevek
Setev se izvaja pri temperaturi tal najmanj 8°C in pri zadostni vlažnosti od konca aprila do septembra. Izbor trav je potrebno prilagoditi rastišču, cilju ozelenjevanja ter temu prilagoditi normirano semensko mešanico. Pri sejanju je treba upoštevati kaljivost semen in temu prilagoditi količino posevka na m2 (po navodilih proizvajalca). Izvede se uporabna trata, z zatravijo s travno mešanico, ki je namenjena ozelenjevanju javnih površin, parkov, vrtov in rekreacijskih površin.
Semena za trate je potrebno enakomerno posejati, nizko podkopati, ne globje kot 1 cm in potlačiti oz. valjati. Med sajenjem je treba paziti, da se semena z vetrom ne bi razmešala med seboj po uporabnosti trate.
3. Dokončna ureditev trate
Do končne ureditve oz. do prevzema je potrebno trate ustrezno negovati. Ob prevzemu odgovornost za negovanje prevzame investitor oz. upravljalec objekta.
Zalivanje: Zagotoviti je treba zadostno vlago tal. Če je potrebno oroševati, je trebno uskladiti intervale in količine s stanjem kaljenja in rasti. Vodo je potrebno škropiti v čim drobnejših kapljicah.
Gnojenje: Pri prvi košnji je potrebno enakomerno gnojiti s 5 g/m2 dušika.
V nadaljni uporabi je trato potrebno oskrbeti z najmanj 8 g N/m2, najmanj 8 g P2O5/m2, najmanj 12 g K2O/m2 in najmanj 2 g Mg/m2.
Košnja: Uprabljaja se le kosilnica z gladkim rezom.
Uporabno trato na otroških igriščiš in ob športnih igriščih je treba kositi pri višini rasti trave med 3 – 6 cm na 2 cm visoko travo, uporabne trate pa se kosi med 6 – 10 cm na višino 3 - 4 cm. Košenina lahko ostane na površini, razen če je presežena maksimalna višina rasti za več kot 30%, v tem primeru jo je potrebno odstraniti.
Po končani zasaditvi je porebno še zrahljati sadilno površino (odvisno od posebnosti zasaditve), odstraniti nadzemske dele nezaželene  zarasti, odstraniti suhe ali poškodovane dele rastlin, odstraniti kamne s premerom fi 5 cm in nesnago iz razrahljane površine, po potrebi dognojiti in namakati posamezne sadilne površine, če je le to potrebno. Sadike je potrebno nadzorovati glede bolezni, škodljivcev in ogriza divjadi.</t>
  </si>
  <si>
    <t>V CENI UPOŠTEVATI: saditev drevnine, grmovnic, trajnic, 
izkop lukenj, učvrstitev drevnine z opornimi količki, setev 
trave, zalivanje in potrebno gnojenje.</t>
  </si>
  <si>
    <t>5.1</t>
  </si>
  <si>
    <r>
      <rPr>
        <b/>
        <sz val="10"/>
        <rFont val="Swis721 Cn BT"/>
        <family val="0"/>
      </rPr>
      <t xml:space="preserve">Drevesna sadika Carpinus Betulus
</t>
    </r>
    <r>
      <rPr>
        <sz val="10"/>
        <rFont val="Swis721 Cn BT"/>
        <family val="0"/>
      </rPr>
      <t>Obseg debla najmanj 8 - 10 cm ali višina 150 - 200 cm;
dobro razvit koreninski sistem, koreninska gruda v bali, zaščitena z juto.</t>
    </r>
  </si>
  <si>
    <t>5.2</t>
  </si>
  <si>
    <r>
      <rPr>
        <b/>
        <sz val="10"/>
        <rFont val="Swis721 Cn BT"/>
        <family val="0"/>
      </rPr>
      <t xml:space="preserve">Sadike trajnic  Echinacea Purpurea
</t>
    </r>
    <r>
      <rPr>
        <sz val="10"/>
        <rFont val="Swis721 Cn BT"/>
        <family val="0"/>
      </rPr>
      <t>dodaten opis: vijolični cvetovi, čas cvetnja jul-sep</t>
    </r>
  </si>
  <si>
    <t>5.3</t>
  </si>
  <si>
    <r>
      <rPr>
        <b/>
        <sz val="10"/>
        <rFont val="Swis721 Cn BT"/>
        <family val="0"/>
      </rPr>
      <t xml:space="preserve">Sadike trajnic  Verbena Bonariensis
</t>
    </r>
    <r>
      <rPr>
        <sz val="10"/>
        <rFont val="Swis721 Cn BT"/>
        <family val="0"/>
      </rPr>
      <t>dodaten opis: vijolični cvetovi, čas cvetnja jul-sep</t>
    </r>
  </si>
  <si>
    <t>5.4</t>
  </si>
  <si>
    <t>Sadike trajnic Nassela Tenuissima</t>
  </si>
  <si>
    <t>m1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</si>
</sst>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quot;€&quot;"/>
  </numFmts>
  <fonts count="95">
    <font>
      <sz val="10"/>
      <name val="Arial CE"/>
      <family val="0"/>
    </font>
    <font>
      <sz val="8"/>
      <name val="Arial CE"/>
      <family val="0"/>
    </font>
    <font>
      <u val="single"/>
      <sz val="10"/>
      <color indexed="12"/>
      <name val="Arial CE"/>
      <family val="0"/>
    </font>
    <font>
      <u val="single"/>
      <sz val="10"/>
      <color indexed="36"/>
      <name val="Arial CE"/>
      <family val="0"/>
    </font>
    <font>
      <sz val="10"/>
      <name val="Arial"/>
      <family val="2"/>
    </font>
    <font>
      <b/>
      <sz val="11"/>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Calibri"/>
      <family val="2"/>
    </font>
    <font>
      <sz val="11"/>
      <name val="Calibri"/>
      <family val="2"/>
    </font>
    <font>
      <sz val="12"/>
      <name val="Calibri"/>
      <family val="2"/>
    </font>
    <font>
      <sz val="12"/>
      <color indexed="10"/>
      <name val="Calibri"/>
      <family val="2"/>
    </font>
    <font>
      <b/>
      <sz val="12"/>
      <color indexed="10"/>
      <name val="Calibri"/>
      <family val="2"/>
    </font>
    <font>
      <b/>
      <sz val="11"/>
      <name val="Calibri"/>
      <family val="2"/>
    </font>
    <font>
      <b/>
      <sz val="11"/>
      <color indexed="10"/>
      <name val="Calibri"/>
      <family val="2"/>
    </font>
    <font>
      <b/>
      <sz val="14"/>
      <name val="Calibri"/>
      <family val="2"/>
    </font>
    <font>
      <sz val="10"/>
      <name val="Calibri"/>
      <family val="2"/>
    </font>
    <font>
      <sz val="11"/>
      <name val="Arial CE"/>
      <family val="0"/>
    </font>
    <font>
      <sz val="11"/>
      <name val="Swis721 Cn BT"/>
      <family val="2"/>
    </font>
    <font>
      <b/>
      <sz val="11"/>
      <name val="Swis721 Cn BT"/>
      <family val="2"/>
    </font>
    <font>
      <b/>
      <sz val="12"/>
      <name val="Swis721 Cn BT"/>
      <family val="2"/>
    </font>
    <font>
      <sz val="10"/>
      <name val="Swis721 Cn BT"/>
      <family val="2"/>
    </font>
    <font>
      <sz val="12"/>
      <name val="Swis721 Cn BT"/>
      <family val="2"/>
    </font>
    <font>
      <sz val="12"/>
      <name val="Swis721 LtCn BT"/>
      <family val="2"/>
    </font>
    <font>
      <sz val="12"/>
      <color indexed="8"/>
      <name val="Swis721 LtCn BT"/>
      <family val="2"/>
    </font>
    <font>
      <b/>
      <u val="single"/>
      <sz val="12"/>
      <name val="Swis721 LtCn BT"/>
      <family val="2"/>
    </font>
    <font>
      <b/>
      <sz val="12"/>
      <name val="Swis721 LtCn BT"/>
      <family val="2"/>
    </font>
    <font>
      <b/>
      <sz val="12"/>
      <color indexed="8"/>
      <name val="Swis721 LtCn BT"/>
      <family val="2"/>
    </font>
    <font>
      <b/>
      <sz val="12"/>
      <color indexed="23"/>
      <name val="Swis721 LtCn BT"/>
      <family val="2"/>
    </font>
    <font>
      <sz val="10"/>
      <color indexed="12"/>
      <name val="Arial"/>
      <family val="2"/>
    </font>
    <font>
      <sz val="8"/>
      <color indexed="12"/>
      <name val="Arial"/>
      <family val="2"/>
    </font>
    <font>
      <sz val="12"/>
      <name val="Arial"/>
      <family val="2"/>
    </font>
    <font>
      <b/>
      <u val="single"/>
      <sz val="10"/>
      <name val="Arial"/>
      <family val="2"/>
    </font>
    <font>
      <u val="single"/>
      <sz val="10"/>
      <name val="Arial"/>
      <family val="2"/>
    </font>
    <font>
      <b/>
      <u val="single"/>
      <sz val="14"/>
      <name val="Arial"/>
      <family val="2"/>
    </font>
    <font>
      <sz val="9"/>
      <color indexed="12"/>
      <name val="Arial"/>
      <family val="2"/>
    </font>
    <font>
      <b/>
      <u val="single"/>
      <sz val="11"/>
      <name val="Arial"/>
      <family val="2"/>
    </font>
    <font>
      <sz val="11"/>
      <name val="Arial"/>
      <family val="2"/>
    </font>
    <font>
      <sz val="10"/>
      <color indexed="8"/>
      <name val="Century Gothic"/>
      <family val="2"/>
    </font>
    <font>
      <sz val="10"/>
      <color indexed="8"/>
      <name val="Arial"/>
      <family val="2"/>
    </font>
    <font>
      <sz val="10"/>
      <name val="Century Gothic"/>
      <family val="2"/>
    </font>
    <font>
      <u val="single"/>
      <sz val="10"/>
      <color indexed="12"/>
      <name val="Arial"/>
      <family val="2"/>
    </font>
    <font>
      <sz val="9"/>
      <color indexed="40"/>
      <name val="Arial"/>
      <family val="2"/>
    </font>
    <font>
      <u val="single"/>
      <sz val="11"/>
      <name val="Arial"/>
      <family val="2"/>
    </font>
    <font>
      <vertAlign val="subscript"/>
      <sz val="10"/>
      <name val="Arial"/>
      <family val="2"/>
    </font>
    <font>
      <vertAlign val="superscript"/>
      <sz val="10"/>
      <name val="Arial"/>
      <family val="2"/>
    </font>
    <font>
      <u val="single"/>
      <sz val="12"/>
      <name val="Arial"/>
      <family val="2"/>
    </font>
    <font>
      <sz val="10"/>
      <name val="Arial Narrow"/>
      <family val="2"/>
    </font>
    <font>
      <b/>
      <i/>
      <sz val="12"/>
      <name val="Swis721 Cn BT"/>
      <family val="0"/>
    </font>
    <font>
      <i/>
      <sz val="11"/>
      <name val="Swis721 Cn BT"/>
      <family val="0"/>
    </font>
    <font>
      <i/>
      <sz val="10"/>
      <name val="Swis721 Cn BT"/>
      <family val="0"/>
    </font>
    <font>
      <b/>
      <sz val="10"/>
      <name val="Swis721 Cn BT"/>
      <family val="0"/>
    </font>
    <font>
      <b/>
      <sz val="12"/>
      <color indexed="10"/>
      <name val="Swis721 Cn BT"/>
      <family val="0"/>
    </font>
    <font>
      <sz val="11"/>
      <color indexed="10"/>
      <name val="Swis721 Cn BT"/>
      <family val="0"/>
    </font>
    <font>
      <i/>
      <sz val="12"/>
      <name val="Swis721 Cn BT"/>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rgb="FFFF0000"/>
      <name val="Calibri"/>
      <family val="2"/>
    </font>
    <font>
      <b/>
      <sz val="12"/>
      <color rgb="FFFF0000"/>
      <name val="Calibri"/>
      <family val="2"/>
    </font>
    <font>
      <b/>
      <sz val="11"/>
      <color rgb="FFFF0000"/>
      <name val="Calibri"/>
      <family val="2"/>
    </font>
    <font>
      <sz val="12"/>
      <color theme="1"/>
      <name val="Swis721 LtCn BT"/>
      <family val="2"/>
    </font>
    <font>
      <b/>
      <sz val="12"/>
      <color theme="1"/>
      <name val="Swis721 LtCn BT"/>
      <family val="2"/>
    </font>
    <font>
      <b/>
      <sz val="12"/>
      <color rgb="FFFF0000"/>
      <name val="Swis721 Cn BT"/>
      <family val="0"/>
    </font>
    <font>
      <sz val="11"/>
      <color rgb="FFFF0000"/>
      <name val="Swis721 Cn BT"/>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22"/>
        <bgColor indexed="64"/>
      </patternFill>
    </fill>
    <fill>
      <patternFill patternType="solid">
        <fgColor rgb="FFEEECE1"/>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
      <left style="thin">
        <color indexed="22"/>
      </left>
      <right/>
      <top style="thin">
        <color indexed="22"/>
      </top>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style="medium">
        <color indexed="22"/>
      </left>
      <right style="medium">
        <color indexed="22"/>
      </right>
      <top style="medium">
        <color indexed="22"/>
      </top>
      <bottom style="medium">
        <color indexed="22"/>
      </bottom>
    </border>
    <border>
      <left style="thin">
        <color indexed="22"/>
      </left>
      <right/>
      <top/>
      <bottom/>
    </border>
    <border>
      <left/>
      <right style="thin">
        <color indexed="22"/>
      </right>
      <top style="thin"/>
      <bottom style="thin"/>
    </border>
    <border>
      <left style="thin">
        <color indexed="22"/>
      </left>
      <right/>
      <top style="thin"/>
      <bottom style="thin"/>
    </border>
    <border>
      <left style="medium"/>
      <right/>
      <top style="medium"/>
      <bottom style="medium"/>
    </border>
    <border>
      <left/>
      <right style="medium"/>
      <top style="medium"/>
      <bottom style="medium"/>
    </border>
    <border>
      <left/>
      <right/>
      <top style="thin"/>
      <bottom/>
    </border>
    <border>
      <left style="thin">
        <color theme="0" tint="-0.3499799966812134"/>
      </left>
      <right/>
      <top style="thin">
        <color theme="0" tint="-0.3499799966812134"/>
      </top>
      <bottom style="thin">
        <color theme="0" tint="-0.3499799966812134"/>
      </bottom>
    </border>
    <border>
      <left style="thin">
        <color theme="0" tint="-0.3499799966812134"/>
      </left>
      <right/>
      <top/>
      <bottom/>
    </border>
    <border>
      <left/>
      <right style="thin">
        <color theme="0" tint="-0.3499799966812134"/>
      </right>
      <top/>
      <bottom/>
    </border>
    <border>
      <left/>
      <right/>
      <top style="thin">
        <color theme="0" tint="-0.3499799966812134"/>
      </top>
      <bottom/>
    </border>
    <border>
      <left style="medium"/>
      <right style="thin"/>
      <top style="medium"/>
      <bottom style="thin"/>
    </border>
    <border>
      <left style="thin"/>
      <right style="thin"/>
      <top style="medium"/>
      <bottom style="thin"/>
    </border>
    <border>
      <left style="thin"/>
      <right style="medium"/>
      <top style="medium"/>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color rgb="FFC0C0C0"/>
      </left>
      <right style="thin">
        <color rgb="FFC0C0C0"/>
      </right>
      <top style="thin"/>
      <bottom style="thin"/>
    </border>
    <border>
      <left style="thin">
        <color rgb="FFC0C0C0"/>
      </left>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43" fontId="71" fillId="0" borderId="0" applyFont="0" applyFill="0" applyBorder="0" applyAlignment="0" applyProtection="0"/>
    <xf numFmtId="0" fontId="73" fillId="19" borderId="0" applyNumberFormat="0" applyBorder="0" applyAlignment="0" applyProtection="0"/>
    <xf numFmtId="0" fontId="2" fillId="0" borderId="0" applyNumberFormat="0" applyFill="0" applyBorder="0" applyAlignment="0" applyProtection="0"/>
    <xf numFmtId="0" fontId="74" fillId="20" borderId="1" applyNumberFormat="0" applyAlignment="0" applyProtection="0"/>
    <xf numFmtId="0" fontId="75" fillId="0" borderId="0" applyNumberFormat="0" applyFill="0" applyBorder="0" applyAlignment="0" applyProtection="0"/>
    <xf numFmtId="0" fontId="76" fillId="0" borderId="2"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8" fillId="0" borderId="0" applyNumberFormat="0" applyFill="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79" fillId="21"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4" fillId="0" borderId="0" applyProtection="0">
      <alignment horizontal="left" vertical="justify" wrapText="1"/>
    </xf>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2" fillId="0" borderId="6" applyNumberFormat="0" applyFill="0" applyAlignment="0" applyProtection="0"/>
    <xf numFmtId="0" fontId="83" fillId="29" borderId="7" applyNumberFormat="0" applyAlignment="0" applyProtection="0"/>
    <xf numFmtId="0" fontId="84" fillId="20" borderId="8" applyNumberFormat="0" applyAlignment="0" applyProtection="0"/>
    <xf numFmtId="0" fontId="8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86" fillId="31" borderId="8" applyNumberFormat="0" applyAlignment="0" applyProtection="0"/>
    <xf numFmtId="0" fontId="87" fillId="0" borderId="9" applyNumberFormat="0" applyFill="0" applyAlignment="0" applyProtection="0"/>
  </cellStyleXfs>
  <cellXfs count="36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4" fontId="4" fillId="0" borderId="0" xfId="0" applyNumberFormat="1" applyFont="1" applyAlignment="1">
      <alignment/>
    </xf>
    <xf numFmtId="0" fontId="4" fillId="0" borderId="10" xfId="0" applyFont="1" applyBorder="1" applyAlignment="1">
      <alignment/>
    </xf>
    <xf numFmtId="0" fontId="6" fillId="0" borderId="0" xfId="0" applyFont="1" applyAlignment="1">
      <alignment/>
    </xf>
    <xf numFmtId="0" fontId="6"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4" fontId="4" fillId="0" borderId="10" xfId="0" applyNumberFormat="1" applyFont="1" applyBorder="1" applyAlignment="1">
      <alignment/>
    </xf>
    <xf numFmtId="0" fontId="4" fillId="0" borderId="0" xfId="0" applyFont="1" applyFill="1" applyAlignment="1">
      <alignment/>
    </xf>
    <xf numFmtId="4" fontId="4" fillId="0" borderId="0" xfId="0" applyNumberFormat="1" applyFont="1" applyAlignment="1">
      <alignment horizontal="right"/>
    </xf>
    <xf numFmtId="0" fontId="4" fillId="0" borderId="0" xfId="0" applyFont="1" applyAlignment="1">
      <alignment wrapText="1"/>
    </xf>
    <xf numFmtId="0" fontId="6" fillId="0" borderId="0" xfId="0" applyFont="1" applyAlignment="1">
      <alignment horizontal="right"/>
    </xf>
    <xf numFmtId="4" fontId="6" fillId="0" borderId="0" xfId="0" applyNumberFormat="1" applyFont="1" applyBorder="1" applyAlignment="1">
      <alignment/>
    </xf>
    <xf numFmtId="4" fontId="6" fillId="0" borderId="0" xfId="0" applyNumberFormat="1" applyFont="1" applyAlignment="1">
      <alignment/>
    </xf>
    <xf numFmtId="0" fontId="6" fillId="0" borderId="11" xfId="0" applyFont="1" applyBorder="1" applyAlignment="1">
      <alignment/>
    </xf>
    <xf numFmtId="0" fontId="4" fillId="0" borderId="11" xfId="0" applyFont="1" applyBorder="1" applyAlignment="1">
      <alignment/>
    </xf>
    <xf numFmtId="0" fontId="4" fillId="0" borderId="11" xfId="0" applyFont="1" applyBorder="1" applyAlignment="1">
      <alignment horizontal="right"/>
    </xf>
    <xf numFmtId="4" fontId="4" fillId="0" borderId="11" xfId="0" applyNumberFormat="1" applyFont="1" applyBorder="1" applyAlignment="1">
      <alignment/>
    </xf>
    <xf numFmtId="4" fontId="5" fillId="0" borderId="12" xfId="0" applyNumberFormat="1" applyFont="1" applyFill="1" applyBorder="1" applyAlignment="1">
      <alignment horizontal="right" vertical="center"/>
    </xf>
    <xf numFmtId="4" fontId="4" fillId="0" borderId="13" xfId="0" applyNumberFormat="1" applyFont="1" applyBorder="1" applyAlignment="1">
      <alignment/>
    </xf>
    <xf numFmtId="4" fontId="4" fillId="0" borderId="14" xfId="0" applyNumberFormat="1" applyFont="1" applyBorder="1" applyAlignment="1">
      <alignment/>
    </xf>
    <xf numFmtId="0" fontId="4" fillId="0" borderId="15" xfId="0" applyFont="1" applyBorder="1" applyAlignment="1">
      <alignment horizontal="center"/>
    </xf>
    <xf numFmtId="0" fontId="6" fillId="0" borderId="15" xfId="0" applyFont="1" applyBorder="1" applyAlignment="1">
      <alignment/>
    </xf>
    <xf numFmtId="0" fontId="4" fillId="0" borderId="15" xfId="0" applyFont="1" applyBorder="1" applyAlignment="1">
      <alignment/>
    </xf>
    <xf numFmtId="0" fontId="4" fillId="0" borderId="15" xfId="0" applyFont="1" applyBorder="1" applyAlignment="1">
      <alignment horizontal="right"/>
    </xf>
    <xf numFmtId="4" fontId="4" fillId="0" borderId="15" xfId="0" applyNumberFormat="1" applyFont="1" applyBorder="1" applyAlignment="1">
      <alignment/>
    </xf>
    <xf numFmtId="4" fontId="4" fillId="0" borderId="16" xfId="0" applyNumberFormat="1" applyFont="1" applyBorder="1" applyAlignment="1">
      <alignment/>
    </xf>
    <xf numFmtId="0" fontId="4" fillId="0" borderId="17" xfId="0" applyFont="1" applyBorder="1" applyAlignment="1">
      <alignment horizontal="center"/>
    </xf>
    <xf numFmtId="0" fontId="24" fillId="0" borderId="0" xfId="45" applyFont="1" applyAlignment="1">
      <alignment/>
      <protection/>
    </xf>
    <xf numFmtId="0" fontId="25" fillId="0" borderId="0" xfId="45" applyFont="1" applyAlignment="1">
      <alignment horizontal="center"/>
      <protection/>
    </xf>
    <xf numFmtId="0" fontId="25" fillId="0" borderId="0" xfId="45" applyFont="1">
      <alignment/>
      <protection/>
    </xf>
    <xf numFmtId="174" fontId="25" fillId="0" borderId="0" xfId="45" applyNumberFormat="1" applyFont="1">
      <alignment/>
      <protection/>
    </xf>
    <xf numFmtId="174" fontId="25" fillId="0" borderId="0" xfId="0" applyNumberFormat="1" applyFont="1" applyAlignment="1">
      <alignment/>
    </xf>
    <xf numFmtId="0" fontId="26" fillId="0" borderId="0" xfId="45" applyFont="1" applyAlignment="1">
      <alignment/>
      <protection/>
    </xf>
    <xf numFmtId="0" fontId="88" fillId="0" borderId="0" xfId="45" applyFont="1" applyAlignment="1">
      <alignment/>
      <protection/>
    </xf>
    <xf numFmtId="0" fontId="80" fillId="0" borderId="0" xfId="45" applyFont="1" applyAlignment="1">
      <alignment horizontal="center"/>
      <protection/>
    </xf>
    <xf numFmtId="0" fontId="80" fillId="0" borderId="0" xfId="45" applyFont="1">
      <alignment/>
      <protection/>
    </xf>
    <xf numFmtId="0" fontId="25" fillId="0" borderId="0" xfId="0" applyFont="1" applyAlignment="1">
      <alignment/>
    </xf>
    <xf numFmtId="0" fontId="26" fillId="0" borderId="10" xfId="45" applyFont="1" applyBorder="1" applyAlignment="1">
      <alignment/>
      <protection/>
    </xf>
    <xf numFmtId="0" fontId="25" fillId="0" borderId="10" xfId="45" applyFont="1" applyBorder="1" applyAlignment="1">
      <alignment horizontal="center"/>
      <protection/>
    </xf>
    <xf numFmtId="0" fontId="25" fillId="0" borderId="10" xfId="45" applyFont="1" applyBorder="1">
      <alignment/>
      <protection/>
    </xf>
    <xf numFmtId="174" fontId="25" fillId="0" borderId="10" xfId="45" applyNumberFormat="1" applyFont="1" applyBorder="1">
      <alignment/>
      <protection/>
    </xf>
    <xf numFmtId="174" fontId="25" fillId="0" borderId="10" xfId="0" applyNumberFormat="1" applyFont="1" applyBorder="1" applyAlignment="1">
      <alignment/>
    </xf>
    <xf numFmtId="0" fontId="26" fillId="0" borderId="18" xfId="45" applyFont="1" applyBorder="1" applyAlignment="1">
      <alignment/>
      <protection/>
    </xf>
    <xf numFmtId="0" fontId="25" fillId="0" borderId="18" xfId="45" applyFont="1" applyBorder="1" applyAlignment="1">
      <alignment horizontal="center"/>
      <protection/>
    </xf>
    <xf numFmtId="0" fontId="25" fillId="0" borderId="18" xfId="45" applyFont="1" applyBorder="1">
      <alignment/>
      <protection/>
    </xf>
    <xf numFmtId="174" fontId="25" fillId="0" borderId="18" xfId="45" applyNumberFormat="1" applyFont="1" applyBorder="1">
      <alignment/>
      <protection/>
    </xf>
    <xf numFmtId="174" fontId="25" fillId="0" borderId="18" xfId="0" applyNumberFormat="1" applyFont="1" applyBorder="1" applyAlignment="1">
      <alignment/>
    </xf>
    <xf numFmtId="0" fontId="0" fillId="0" borderId="18" xfId="0" applyBorder="1" applyAlignment="1">
      <alignment/>
    </xf>
    <xf numFmtId="0" fontId="26" fillId="0" borderId="0" xfId="0" applyFont="1" applyAlignment="1">
      <alignment/>
    </xf>
    <xf numFmtId="0" fontId="26" fillId="0" borderId="0" xfId="0" applyFont="1" applyAlignment="1">
      <alignment horizontal="center"/>
    </xf>
    <xf numFmtId="4" fontId="26" fillId="0" borderId="0" xfId="0" applyNumberFormat="1" applyFont="1" applyAlignment="1">
      <alignment/>
    </xf>
    <xf numFmtId="0" fontId="71" fillId="0" borderId="0" xfId="0" applyFont="1" applyAlignment="1">
      <alignment/>
    </xf>
    <xf numFmtId="0" fontId="26" fillId="0" borderId="15" xfId="45" applyFont="1" applyBorder="1" applyAlignment="1">
      <alignment/>
      <protection/>
    </xf>
    <xf numFmtId="0" fontId="25" fillId="0" borderId="15" xfId="45" applyFont="1" applyBorder="1" applyAlignment="1">
      <alignment horizontal="center"/>
      <protection/>
    </xf>
    <xf numFmtId="0" fontId="25" fillId="0" borderId="15" xfId="45" applyFont="1" applyBorder="1">
      <alignment/>
      <protection/>
    </xf>
    <xf numFmtId="174" fontId="25" fillId="0" borderId="15" xfId="45" applyNumberFormat="1" applyFont="1" applyBorder="1">
      <alignment/>
      <protection/>
    </xf>
    <xf numFmtId="174" fontId="25" fillId="0" borderId="15" xfId="0" applyNumberFormat="1" applyFont="1" applyBorder="1" applyAlignment="1">
      <alignment/>
    </xf>
    <xf numFmtId="0" fontId="89" fillId="0" borderId="0" xfId="45" applyFont="1" applyAlignment="1">
      <alignment/>
      <protection/>
    </xf>
    <xf numFmtId="174" fontId="25" fillId="0" borderId="0" xfId="0" applyNumberFormat="1" applyFont="1" applyBorder="1" applyAlignment="1">
      <alignment/>
    </xf>
    <xf numFmtId="0" fontId="80" fillId="0" borderId="15" xfId="45" applyFont="1" applyBorder="1" applyAlignment="1">
      <alignment horizontal="center"/>
      <protection/>
    </xf>
    <xf numFmtId="0" fontId="80" fillId="0" borderId="15" xfId="45" applyFont="1" applyBorder="1">
      <alignment/>
      <protection/>
    </xf>
    <xf numFmtId="0" fontId="26" fillId="0" borderId="0" xfId="35" applyFont="1" applyAlignment="1" applyProtection="1">
      <alignment/>
      <protection/>
    </xf>
    <xf numFmtId="0" fontId="29" fillId="0" borderId="0" xfId="45" applyFont="1" applyAlignment="1">
      <alignment horizontal="center"/>
      <protection/>
    </xf>
    <xf numFmtId="0" fontId="29" fillId="0" borderId="0" xfId="45" applyFont="1">
      <alignment/>
      <protection/>
    </xf>
    <xf numFmtId="174" fontId="29" fillId="0" borderId="0" xfId="45" applyNumberFormat="1" applyFont="1">
      <alignment/>
      <protection/>
    </xf>
    <xf numFmtId="174" fontId="29" fillId="0" borderId="0" xfId="0" applyNumberFormat="1" applyFont="1" applyAlignment="1">
      <alignment/>
    </xf>
    <xf numFmtId="0" fontId="87" fillId="0" borderId="0" xfId="0" applyFont="1" applyAlignment="1">
      <alignment/>
    </xf>
    <xf numFmtId="0" fontId="90" fillId="0" borderId="18" xfId="45" applyFont="1" applyBorder="1" applyAlignment="1">
      <alignment horizontal="center"/>
      <protection/>
    </xf>
    <xf numFmtId="174" fontId="29" fillId="0" borderId="18" xfId="45" applyNumberFormat="1" applyFont="1" applyBorder="1" applyAlignment="1">
      <alignment horizontal="center"/>
      <protection/>
    </xf>
    <xf numFmtId="0" fontId="24" fillId="0" borderId="18" xfId="45" applyFont="1" applyBorder="1" applyAlignment="1">
      <alignment/>
      <protection/>
    </xf>
    <xf numFmtId="0" fontId="31" fillId="0" borderId="0" xfId="45" applyFont="1" applyAlignment="1">
      <alignment/>
      <protection/>
    </xf>
    <xf numFmtId="0" fontId="32" fillId="0" borderId="0" xfId="45" applyFont="1" applyAlignment="1">
      <alignment/>
      <protection/>
    </xf>
    <xf numFmtId="0" fontId="24" fillId="0" borderId="0" xfId="45" applyFont="1" applyBorder="1" applyAlignment="1">
      <alignment/>
      <protection/>
    </xf>
    <xf numFmtId="0" fontId="25" fillId="0" borderId="0" xfId="45" applyFont="1" applyBorder="1" applyAlignment="1">
      <alignment horizontal="center"/>
      <protection/>
    </xf>
    <xf numFmtId="0" fontId="25" fillId="0" borderId="0" xfId="45" applyFont="1" applyBorder="1">
      <alignment/>
      <protection/>
    </xf>
    <xf numFmtId="174" fontId="25" fillId="0" borderId="0" xfId="45" applyNumberFormat="1" applyFont="1" applyBorder="1">
      <alignment/>
      <protection/>
    </xf>
    <xf numFmtId="0" fontId="0" fillId="0" borderId="0" xfId="0" applyAlignment="1">
      <alignment/>
    </xf>
    <xf numFmtId="0" fontId="0" fillId="0" borderId="0" xfId="0" applyFont="1" applyAlignment="1">
      <alignment/>
    </xf>
    <xf numFmtId="0" fontId="0" fillId="0" borderId="0" xfId="43" applyFont="1" applyAlignment="1">
      <alignment/>
      <protection/>
    </xf>
    <xf numFmtId="0" fontId="33" fillId="0" borderId="0" xfId="43" applyFont="1" applyAlignment="1">
      <alignment horizontal="center"/>
      <protection/>
    </xf>
    <xf numFmtId="0" fontId="33" fillId="0" borderId="0" xfId="43" applyFont="1">
      <alignment/>
      <protection/>
    </xf>
    <xf numFmtId="4" fontId="34" fillId="0" borderId="13" xfId="0" applyNumberFormat="1" applyFont="1" applyFill="1" applyBorder="1" applyAlignment="1">
      <alignment horizontal="center" vertical="center"/>
    </xf>
    <xf numFmtId="4" fontId="34" fillId="0" borderId="13" xfId="0" applyNumberFormat="1" applyFont="1" applyFill="1" applyBorder="1" applyAlignment="1">
      <alignment horizontal="right" vertical="center"/>
    </xf>
    <xf numFmtId="49" fontId="35" fillId="0" borderId="0" xfId="0" applyNumberFormat="1" applyFont="1" applyFill="1" applyBorder="1" applyAlignment="1">
      <alignment vertical="top"/>
    </xf>
    <xf numFmtId="2" fontId="35" fillId="0" borderId="0" xfId="0" applyNumberFormat="1" applyFont="1" applyFill="1" applyBorder="1" applyAlignment="1">
      <alignment vertical="justify"/>
    </xf>
    <xf numFmtId="4" fontId="34" fillId="0" borderId="0" xfId="0" applyNumberFormat="1" applyFont="1" applyFill="1" applyBorder="1" applyAlignment="1">
      <alignment horizontal="right" vertical="top"/>
    </xf>
    <xf numFmtId="49" fontId="36" fillId="0" borderId="13" xfId="0" applyNumberFormat="1" applyFont="1" applyFill="1" applyBorder="1" applyAlignment="1">
      <alignment vertical="center"/>
    </xf>
    <xf numFmtId="2" fontId="36" fillId="0" borderId="13" xfId="0" applyNumberFormat="1" applyFont="1" applyFill="1" applyBorder="1" applyAlignment="1">
      <alignment vertical="center"/>
    </xf>
    <xf numFmtId="0" fontId="37" fillId="0" borderId="0" xfId="0" applyFont="1" applyAlignment="1">
      <alignment/>
    </xf>
    <xf numFmtId="49" fontId="34" fillId="0" borderId="0" xfId="0" applyNumberFormat="1" applyFont="1" applyFill="1" applyBorder="1" applyAlignment="1" applyProtection="1">
      <alignment horizontal="center" vertical="top"/>
      <protection/>
    </xf>
    <xf numFmtId="49" fontId="35" fillId="0" borderId="0" xfId="0" applyNumberFormat="1" applyFont="1" applyFill="1" applyBorder="1" applyAlignment="1" applyProtection="1">
      <alignment vertical="top" wrapText="1"/>
      <protection/>
    </xf>
    <xf numFmtId="0" fontId="37" fillId="0" borderId="0" xfId="0" applyNumberFormat="1" applyFont="1" applyBorder="1" applyAlignment="1">
      <alignment horizontal="center" vertical="top"/>
    </xf>
    <xf numFmtId="174" fontId="34" fillId="0" borderId="0" xfId="33" applyNumberFormat="1" applyFont="1" applyFill="1" applyBorder="1" applyAlignment="1">
      <alignment horizontal="center" vertical="top"/>
    </xf>
    <xf numFmtId="0" fontId="34" fillId="0" borderId="0" xfId="44" applyFont="1" applyFill="1" applyBorder="1" applyAlignment="1">
      <alignment horizontal="left" vertical="top" wrapText="1"/>
      <protection/>
    </xf>
    <xf numFmtId="49" fontId="34" fillId="0" borderId="0" xfId="44" applyNumberFormat="1" applyFont="1" applyFill="1" applyBorder="1" applyAlignment="1" applyProtection="1">
      <alignment vertical="top" wrapText="1"/>
      <protection/>
    </xf>
    <xf numFmtId="49" fontId="34" fillId="0" borderId="19" xfId="0" applyNumberFormat="1" applyFont="1" applyFill="1" applyBorder="1" applyAlignment="1">
      <alignment horizontal="left" vertical="top"/>
    </xf>
    <xf numFmtId="2" fontId="35" fillId="0" borderId="20" xfId="0" applyNumberFormat="1" applyFont="1" applyFill="1" applyBorder="1" applyAlignment="1">
      <alignment horizontal="left" vertical="justify" wrapText="1"/>
    </xf>
    <xf numFmtId="4" fontId="34" fillId="0" borderId="21" xfId="0" applyNumberFormat="1" applyFont="1" applyFill="1" applyBorder="1" applyAlignment="1">
      <alignment vertical="top"/>
    </xf>
    <xf numFmtId="0" fontId="34" fillId="0" borderId="22" xfId="0" applyFont="1" applyBorder="1" applyAlignment="1">
      <alignment horizontal="center" vertical="top"/>
    </xf>
    <xf numFmtId="0" fontId="34" fillId="0" borderId="22" xfId="0" applyFont="1" applyBorder="1" applyAlignment="1">
      <alignment horizontal="right" vertical="top" wrapText="1"/>
    </xf>
    <xf numFmtId="4" fontId="34" fillId="0" borderId="23" xfId="0" applyNumberFormat="1" applyFont="1" applyFill="1" applyBorder="1" applyAlignment="1">
      <alignment vertical="top"/>
    </xf>
    <xf numFmtId="49" fontId="34" fillId="0" borderId="24" xfId="0" applyNumberFormat="1" applyFont="1" applyFill="1" applyBorder="1" applyAlignment="1">
      <alignment horizontal="left" vertical="top"/>
    </xf>
    <xf numFmtId="2" fontId="35" fillId="0" borderId="22" xfId="0" applyNumberFormat="1" applyFont="1" applyFill="1" applyBorder="1" applyAlignment="1">
      <alignment horizontal="left" vertical="justify" wrapText="1"/>
    </xf>
    <xf numFmtId="0" fontId="33" fillId="0" borderId="0" xfId="0" applyFont="1" applyAlignment="1">
      <alignment/>
    </xf>
    <xf numFmtId="3" fontId="34" fillId="0" borderId="22" xfId="0" applyNumberFormat="1" applyFont="1" applyBorder="1" applyAlignment="1">
      <alignment horizontal="right" vertical="top" wrapText="1"/>
    </xf>
    <xf numFmtId="0" fontId="38" fillId="0" borderId="0" xfId="0" applyFont="1" applyAlignment="1">
      <alignment horizontal="justify" vertical="center"/>
    </xf>
    <xf numFmtId="0" fontId="0" fillId="0" borderId="0" xfId="0" applyAlignment="1">
      <alignment horizontal="left" vertical="top"/>
    </xf>
    <xf numFmtId="0" fontId="37" fillId="0" borderId="0" xfId="0" applyFont="1" applyFill="1" applyBorder="1" applyAlignment="1">
      <alignment/>
    </xf>
    <xf numFmtId="49" fontId="36" fillId="0" borderId="13" xfId="0" applyNumberFormat="1" applyFont="1" applyFill="1" applyBorder="1" applyAlignment="1">
      <alignment horizontal="left" vertical="center"/>
    </xf>
    <xf numFmtId="4" fontId="36" fillId="0" borderId="25" xfId="0" applyNumberFormat="1" applyFont="1" applyFill="1" applyBorder="1" applyAlignment="1">
      <alignment horizontal="center" vertical="center"/>
    </xf>
    <xf numFmtId="0" fontId="38" fillId="0" borderId="26" xfId="0" applyFont="1" applyFill="1" applyBorder="1" applyAlignment="1">
      <alignment vertical="center"/>
    </xf>
    <xf numFmtId="4" fontId="36" fillId="0" borderId="27" xfId="0" applyNumberFormat="1" applyFont="1" applyFill="1" applyBorder="1" applyAlignment="1">
      <alignment vertical="center"/>
    </xf>
    <xf numFmtId="4" fontId="36" fillId="0" borderId="28" xfId="0" applyNumberFormat="1" applyFont="1" applyFill="1" applyBorder="1" applyAlignment="1">
      <alignment vertical="center"/>
    </xf>
    <xf numFmtId="0" fontId="39" fillId="0" borderId="0" xfId="0" applyFont="1" applyBorder="1" applyAlignment="1">
      <alignment horizontal="left"/>
    </xf>
    <xf numFmtId="0" fontId="39" fillId="0" borderId="0" xfId="0" applyFont="1" applyFill="1" applyBorder="1" applyAlignment="1">
      <alignment horizontal="center" vertical="center"/>
    </xf>
    <xf numFmtId="0" fontId="91" fillId="0" borderId="0" xfId="0" applyFont="1" applyAlignment="1">
      <alignment/>
    </xf>
    <xf numFmtId="0" fontId="41" fillId="0" borderId="17"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3" xfId="0" applyFont="1" applyBorder="1" applyAlignment="1">
      <alignment horizontal="left"/>
    </xf>
    <xf numFmtId="0" fontId="92" fillId="32" borderId="13" xfId="0" applyFont="1" applyFill="1" applyBorder="1" applyAlignment="1">
      <alignment horizontal="left" wrapText="1"/>
    </xf>
    <xf numFmtId="0" fontId="91" fillId="0" borderId="13" xfId="0" applyFont="1" applyBorder="1" applyAlignment="1">
      <alignment/>
    </xf>
    <xf numFmtId="0" fontId="42" fillId="0" borderId="0" xfId="0" applyFont="1" applyFill="1" applyBorder="1" applyAlignment="1">
      <alignment horizontal="left"/>
    </xf>
    <xf numFmtId="0" fontId="91" fillId="0" borderId="29" xfId="0" applyFont="1" applyBorder="1" applyAlignment="1">
      <alignment/>
    </xf>
    <xf numFmtId="0" fontId="42" fillId="0" borderId="0" xfId="0" applyFont="1" applyBorder="1" applyAlignment="1">
      <alignment horizontal="right"/>
    </xf>
    <xf numFmtId="174" fontId="42" fillId="0" borderId="30" xfId="0" applyNumberFormat="1" applyFont="1" applyFill="1" applyBorder="1" applyAlignment="1" applyProtection="1">
      <alignment horizontal="right"/>
      <protection locked="0"/>
    </xf>
    <xf numFmtId="0" fontId="91" fillId="0" borderId="31" xfId="0" applyFont="1" applyBorder="1" applyAlignment="1">
      <alignment/>
    </xf>
    <xf numFmtId="0" fontId="39" fillId="0" borderId="0" xfId="0" applyFont="1" applyBorder="1" applyAlignment="1" applyProtection="1">
      <alignment vertical="top"/>
      <protection/>
    </xf>
    <xf numFmtId="0" fontId="39" fillId="0" borderId="0" xfId="0" applyFont="1" applyBorder="1" applyAlignment="1" applyProtection="1">
      <alignment vertical="top" wrapText="1"/>
      <protection/>
    </xf>
    <xf numFmtId="174" fontId="39" fillId="0" borderId="0" xfId="0" applyNumberFormat="1" applyFont="1" applyFill="1" applyBorder="1" applyAlignment="1" applyProtection="1">
      <alignment horizontal="right"/>
      <protection locked="0"/>
    </xf>
    <xf numFmtId="0" fontId="39" fillId="0" borderId="0" xfId="0" applyFont="1" applyBorder="1" applyAlignment="1" applyProtection="1">
      <alignment horizontal="right" vertical="top" wrapText="1"/>
      <protection/>
    </xf>
    <xf numFmtId="4" fontId="39" fillId="0" borderId="0" xfId="68" applyNumberFormat="1" applyFont="1" applyBorder="1" applyAlignment="1" applyProtection="1">
      <alignment horizontal="right" vertical="top"/>
      <protection locked="0"/>
    </xf>
    <xf numFmtId="174" fontId="39" fillId="0" borderId="0" xfId="66" applyNumberFormat="1" applyFont="1" applyBorder="1" applyAlignment="1" applyProtection="1">
      <alignment horizontal="right" vertical="top"/>
      <protection locked="0"/>
    </xf>
    <xf numFmtId="0" fontId="39" fillId="0" borderId="0" xfId="0" applyFont="1" applyFill="1" applyBorder="1" applyAlignment="1" applyProtection="1">
      <alignment/>
      <protection locked="0"/>
    </xf>
    <xf numFmtId="0" fontId="39" fillId="0" borderId="0" xfId="0" applyFont="1" applyFill="1" applyBorder="1" applyAlignment="1">
      <alignment/>
    </xf>
    <xf numFmtId="0" fontId="39" fillId="0" borderId="0" xfId="0" applyFont="1" applyBorder="1" applyAlignment="1">
      <alignment/>
    </xf>
    <xf numFmtId="0" fontId="42" fillId="0" borderId="32" xfId="0" applyFont="1" applyFill="1" applyBorder="1" applyAlignment="1">
      <alignment horizontal="left"/>
    </xf>
    <xf numFmtId="0" fontId="39" fillId="0" borderId="0" xfId="0" applyFont="1" applyBorder="1" applyAlignment="1">
      <alignment horizontal="right"/>
    </xf>
    <xf numFmtId="174" fontId="39" fillId="0" borderId="33" xfId="0" applyNumberFormat="1" applyFont="1" applyFill="1" applyBorder="1" applyAlignment="1" applyProtection="1">
      <alignment horizontal="right"/>
      <protection locked="0"/>
    </xf>
    <xf numFmtId="4" fontId="91" fillId="0" borderId="0" xfId="0" applyNumberFormat="1" applyFont="1" applyAlignment="1">
      <alignment/>
    </xf>
    <xf numFmtId="0" fontId="42" fillId="33" borderId="13" xfId="0" applyFont="1" applyFill="1" applyBorder="1" applyAlignment="1">
      <alignment horizontal="left" wrapText="1"/>
    </xf>
    <xf numFmtId="174" fontId="42" fillId="33" borderId="13" xfId="0" applyNumberFormat="1" applyFont="1" applyFill="1" applyBorder="1" applyAlignment="1" applyProtection="1">
      <alignment horizontal="right"/>
      <protection locked="0"/>
    </xf>
    <xf numFmtId="0" fontId="92" fillId="0" borderId="0" xfId="0" applyFont="1" applyAlignment="1">
      <alignment/>
    </xf>
    <xf numFmtId="174" fontId="91" fillId="0" borderId="0" xfId="0" applyNumberFormat="1" applyFont="1" applyAlignment="1">
      <alignment/>
    </xf>
    <xf numFmtId="0" fontId="92" fillId="0" borderId="13" xfId="0" applyFont="1" applyBorder="1" applyAlignment="1">
      <alignment/>
    </xf>
    <xf numFmtId="0" fontId="92" fillId="34" borderId="13" xfId="0" applyFont="1" applyFill="1" applyBorder="1" applyAlignment="1">
      <alignment horizontal="left" wrapText="1"/>
    </xf>
    <xf numFmtId="174" fontId="92" fillId="0" borderId="13" xfId="0" applyNumberFormat="1" applyFont="1" applyBorder="1" applyAlignment="1">
      <alignment/>
    </xf>
    <xf numFmtId="0" fontId="92" fillId="0" borderId="13" xfId="0" applyFont="1" applyFill="1" applyBorder="1" applyAlignment="1">
      <alignment horizontal="left" wrapText="1"/>
    </xf>
    <xf numFmtId="0" fontId="39" fillId="0" borderId="0" xfId="0" applyFont="1" applyFill="1" applyBorder="1" applyAlignment="1">
      <alignment horizontal="left" vertical="top" wrapText="1"/>
    </xf>
    <xf numFmtId="174" fontId="91" fillId="0" borderId="29" xfId="0" applyNumberFormat="1" applyFont="1" applyBorder="1" applyAlignment="1">
      <alignment/>
    </xf>
    <xf numFmtId="0" fontId="91" fillId="0" borderId="0" xfId="0" applyFont="1" applyBorder="1" applyAlignment="1">
      <alignment/>
    </xf>
    <xf numFmtId="0" fontId="42" fillId="0" borderId="0" xfId="68" applyNumberFormat="1" applyFont="1" applyBorder="1" applyAlignment="1">
      <alignment horizontal="left" vertical="top"/>
    </xf>
    <xf numFmtId="0" fontId="91" fillId="0" borderId="12" xfId="0" applyFont="1" applyBorder="1" applyAlignment="1">
      <alignment/>
    </xf>
    <xf numFmtId="174" fontId="92" fillId="0" borderId="27" xfId="0" applyNumberFormat="1" applyFont="1" applyBorder="1" applyAlignment="1">
      <alignment/>
    </xf>
    <xf numFmtId="174" fontId="92" fillId="0" borderId="12" xfId="0" applyNumberFormat="1" applyFont="1" applyBorder="1" applyAlignment="1">
      <alignment horizontal="right"/>
    </xf>
    <xf numFmtId="10" fontId="92" fillId="0" borderId="27" xfId="0" applyNumberFormat="1" applyFont="1" applyBorder="1" applyAlignment="1">
      <alignment/>
    </xf>
    <xf numFmtId="171" fontId="45" fillId="0" borderId="0" xfId="70" applyFont="1" applyBorder="1" applyAlignment="1">
      <alignment horizontal="left" vertical="center"/>
    </xf>
    <xf numFmtId="0" fontId="4" fillId="0" borderId="0" xfId="42" applyFont="1" applyBorder="1" applyAlignment="1">
      <alignment horizontal="left" vertical="justify" wrapText="1"/>
      <protection/>
    </xf>
    <xf numFmtId="0" fontId="45" fillId="0" borderId="0" xfId="42" applyFont="1" applyBorder="1" applyAlignment="1">
      <alignment horizontal="left" vertical="center"/>
      <protection/>
    </xf>
    <xf numFmtId="0" fontId="45" fillId="0" borderId="0" xfId="42" applyFont="1" applyBorder="1" applyAlignment="1">
      <alignment horizontal="right" vertical="center"/>
      <protection/>
    </xf>
    <xf numFmtId="2" fontId="4" fillId="0" borderId="0" xfId="42" applyNumberFormat="1" applyFont="1" applyBorder="1" applyAlignment="1">
      <alignment vertical="center"/>
      <protection/>
    </xf>
    <xf numFmtId="2" fontId="4" fillId="0" borderId="0"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171" fontId="45" fillId="0" borderId="18" xfId="70" applyFont="1" applyBorder="1" applyAlignment="1">
      <alignment horizontal="left" vertical="center"/>
    </xf>
    <xf numFmtId="0" fontId="4" fillId="0" borderId="18" xfId="42" applyFont="1" applyBorder="1" applyAlignment="1">
      <alignment horizontal="left" vertical="justify" wrapText="1"/>
      <protection/>
    </xf>
    <xf numFmtId="0" fontId="45" fillId="0" borderId="18" xfId="42" applyFont="1" applyBorder="1" applyAlignment="1">
      <alignment horizontal="left" vertical="center"/>
      <protection/>
    </xf>
    <xf numFmtId="0" fontId="45" fillId="0" borderId="18" xfId="42" applyFont="1" applyBorder="1" applyAlignment="1">
      <alignment horizontal="right" vertical="center"/>
      <protection/>
    </xf>
    <xf numFmtId="2" fontId="4" fillId="0" borderId="18" xfId="42" applyNumberFormat="1" applyFont="1" applyBorder="1" applyAlignment="1">
      <alignment vertical="center"/>
      <protection/>
    </xf>
    <xf numFmtId="2" fontId="4" fillId="0" borderId="0" xfId="0" applyNumberFormat="1" applyFont="1" applyBorder="1" applyAlignment="1">
      <alignment vertical="center"/>
    </xf>
    <xf numFmtId="0" fontId="4" fillId="0" borderId="0" xfId="0" applyFont="1" applyAlignment="1">
      <alignment vertical="center"/>
    </xf>
    <xf numFmtId="171" fontId="45" fillId="0" borderId="0" xfId="70" applyFont="1" applyFill="1" applyBorder="1" applyAlignment="1" applyProtection="1">
      <alignment horizontal="center"/>
      <protection locked="0"/>
    </xf>
    <xf numFmtId="171" fontId="45" fillId="0" borderId="0" xfId="70" applyFont="1" applyFill="1" applyBorder="1" applyAlignment="1" applyProtection="1">
      <alignment horizontal="left" vertical="justify" wrapText="1"/>
      <protection locked="0"/>
    </xf>
    <xf numFmtId="171" fontId="45" fillId="0" borderId="0" xfId="70" applyFont="1" applyBorder="1" applyAlignment="1" applyProtection="1">
      <alignment horizontal="left"/>
      <protection locked="0"/>
    </xf>
    <xf numFmtId="171" fontId="45" fillId="0" borderId="0" xfId="70" applyFont="1" applyBorder="1" applyAlignment="1" applyProtection="1">
      <alignment horizontal="center"/>
      <protection locked="0"/>
    </xf>
    <xf numFmtId="2" fontId="46" fillId="0" borderId="0" xfId="70" applyNumberFormat="1" applyFont="1" applyBorder="1" applyAlignment="1" applyProtection="1">
      <alignment horizontal="center"/>
      <protection locked="0"/>
    </xf>
    <xf numFmtId="0" fontId="5" fillId="0" borderId="0" xfId="0" applyFont="1" applyAlignment="1">
      <alignment horizontal="left" vertical="top"/>
    </xf>
    <xf numFmtId="0" fontId="47" fillId="0" borderId="0" xfId="0" applyFont="1" applyAlignment="1">
      <alignment horizontal="left" vertical="justify" wrapText="1"/>
    </xf>
    <xf numFmtId="0" fontId="48" fillId="0" borderId="0" xfId="0" applyFont="1" applyAlignment="1">
      <alignment horizontal="left"/>
    </xf>
    <xf numFmtId="1" fontId="49" fillId="0" borderId="0" xfId="0" applyNumberFormat="1" applyFont="1" applyAlignment="1">
      <alignment horizontal="right"/>
    </xf>
    <xf numFmtId="2" fontId="50" fillId="0" borderId="0" xfId="0" applyNumberFormat="1" applyFont="1" applyAlignment="1">
      <alignment horizontal="right"/>
    </xf>
    <xf numFmtId="2" fontId="50" fillId="0" borderId="0" xfId="0" applyNumberFormat="1" applyFont="1" applyBorder="1" applyAlignment="1">
      <alignment/>
    </xf>
    <xf numFmtId="0" fontId="50" fillId="0" borderId="0" xfId="0" applyFont="1" applyAlignment="1">
      <alignment/>
    </xf>
    <xf numFmtId="0" fontId="4" fillId="0" borderId="0" xfId="0" applyFont="1" applyAlignment="1">
      <alignment horizontal="right" vertical="top"/>
    </xf>
    <xf numFmtId="0" fontId="4" fillId="0" borderId="0" xfId="0" applyFont="1" applyAlignment="1">
      <alignment horizontal="left" vertical="justify" wrapText="1"/>
    </xf>
    <xf numFmtId="0" fontId="4" fillId="0" borderId="0" xfId="0" applyFont="1" applyAlignment="1">
      <alignment horizontal="left"/>
    </xf>
    <xf numFmtId="2" fontId="4" fillId="0" borderId="0" xfId="0" applyNumberFormat="1" applyFont="1" applyAlignment="1">
      <alignment horizontal="right"/>
    </xf>
    <xf numFmtId="2" fontId="4" fillId="0" borderId="0" xfId="0" applyNumberFormat="1" applyFont="1" applyBorder="1" applyAlignment="1">
      <alignment/>
    </xf>
    <xf numFmtId="171" fontId="45" fillId="0" borderId="0" xfId="70" applyFont="1" applyFill="1" applyBorder="1" applyAlignment="1" applyProtection="1">
      <alignment horizontal="center" vertical="center"/>
      <protection locked="0"/>
    </xf>
    <xf numFmtId="171" fontId="45" fillId="0" borderId="0" xfId="70" applyFont="1" applyFill="1" applyBorder="1" applyAlignment="1" applyProtection="1">
      <alignment horizontal="left" vertical="center" wrapText="1"/>
      <protection locked="0"/>
    </xf>
    <xf numFmtId="171" fontId="45" fillId="0" borderId="0" xfId="70" applyFont="1" applyBorder="1" applyAlignment="1" applyProtection="1">
      <alignment horizontal="center" vertical="center"/>
      <protection locked="0"/>
    </xf>
    <xf numFmtId="2" fontId="51" fillId="0" borderId="0" xfId="70" applyNumberFormat="1" applyFont="1" applyBorder="1" applyAlignment="1" applyProtection="1">
      <alignment horizontal="center" vertical="center"/>
      <protection locked="0"/>
    </xf>
    <xf numFmtId="0" fontId="52" fillId="0" borderId="0" xfId="48" applyFont="1" applyBorder="1" applyAlignment="1" quotePrefix="1">
      <alignment horizontal="left" vertical="top"/>
      <protection/>
    </xf>
    <xf numFmtId="0" fontId="5" fillId="0" borderId="0" xfId="0" applyFont="1" applyBorder="1" applyAlignment="1">
      <alignment horizontal="left"/>
    </xf>
    <xf numFmtId="2" fontId="47" fillId="0" borderId="0" xfId="0" applyNumberFormat="1" applyFont="1" applyBorder="1" applyAlignment="1">
      <alignment/>
    </xf>
    <xf numFmtId="2" fontId="53" fillId="0" borderId="0" xfId="0" applyNumberFormat="1" applyFont="1" applyBorder="1" applyAlignment="1">
      <alignment/>
    </xf>
    <xf numFmtId="0" fontId="47" fillId="0" borderId="0" xfId="0" applyFont="1" applyBorder="1" applyAlignment="1">
      <alignment/>
    </xf>
    <xf numFmtId="49" fontId="4" fillId="0" borderId="0" xfId="0" applyNumberFormat="1" applyFont="1" applyAlignment="1">
      <alignment horizontal="right" vertical="top"/>
    </xf>
    <xf numFmtId="0" fontId="4" fillId="0" borderId="0" xfId="0" applyFont="1" applyAlignment="1">
      <alignment vertical="justify"/>
    </xf>
    <xf numFmtId="2" fontId="4" fillId="0" borderId="0" xfId="0" applyNumberFormat="1" applyFont="1" applyAlignment="1">
      <alignment/>
    </xf>
    <xf numFmtId="0" fontId="4" fillId="0" borderId="0" xfId="0" applyNumberFormat="1" applyFont="1" applyFill="1" applyAlignment="1">
      <alignment vertical="top" wrapText="1"/>
    </xf>
    <xf numFmtId="0" fontId="4" fillId="0" borderId="0" xfId="0" applyNumberFormat="1" applyFont="1" applyFill="1" applyAlignment="1">
      <alignment horizontal="right" wrapText="1"/>
    </xf>
    <xf numFmtId="0" fontId="45" fillId="0" borderId="0" xfId="0" applyFont="1" applyBorder="1" applyAlignment="1">
      <alignment horizontal="right" vertical="top"/>
    </xf>
    <xf numFmtId="0" fontId="4" fillId="0" borderId="0" xfId="0" applyNumberFormat="1" applyFont="1" applyFill="1" applyAlignment="1">
      <alignment horizontal="justify" vertical="top" wrapText="1"/>
    </xf>
    <xf numFmtId="0" fontId="55" fillId="0" borderId="0" xfId="55" applyFont="1">
      <alignment horizontal="left" vertical="justify" wrapText="1"/>
    </xf>
    <xf numFmtId="0" fontId="4" fillId="0" borderId="0" xfId="47" applyFont="1" applyAlignment="1">
      <alignment horizontal="right"/>
      <protection/>
    </xf>
    <xf numFmtId="2" fontId="4" fillId="0" borderId="0" xfId="0" applyNumberFormat="1" applyFont="1" applyBorder="1" applyAlignment="1">
      <alignment horizontal="right" wrapText="1"/>
    </xf>
    <xf numFmtId="0" fontId="4" fillId="0" borderId="0" xfId="0" applyFont="1" applyBorder="1" applyAlignment="1">
      <alignment horizontal="right" wrapText="1"/>
    </xf>
    <xf numFmtId="0" fontId="4" fillId="0" borderId="0" xfId="0" applyFont="1" applyAlignment="1">
      <alignment/>
    </xf>
    <xf numFmtId="0" fontId="53" fillId="0" borderId="0" xfId="0" applyFont="1" applyAlignment="1">
      <alignment horizontal="right" vertical="top" wrapText="1"/>
    </xf>
    <xf numFmtId="0" fontId="53" fillId="0" borderId="0" xfId="0" applyFont="1" applyAlignment="1">
      <alignment horizontal="center" vertical="top" wrapText="1"/>
    </xf>
    <xf numFmtId="0" fontId="53" fillId="0" borderId="0" xfId="0" applyFont="1" applyFill="1" applyAlignment="1">
      <alignment vertical="top" wrapText="1"/>
    </xf>
    <xf numFmtId="2" fontId="53" fillId="0" borderId="0" xfId="0" applyNumberFormat="1" applyFont="1" applyFill="1" applyAlignment="1">
      <alignment vertical="top" wrapText="1"/>
    </xf>
    <xf numFmtId="49" fontId="6" fillId="35" borderId="15" xfId="0" applyNumberFormat="1" applyFont="1" applyFill="1" applyBorder="1" applyAlignment="1">
      <alignment horizontal="right" vertical="top"/>
    </xf>
    <xf numFmtId="0" fontId="6" fillId="35" borderId="15" xfId="0" applyFont="1" applyFill="1" applyBorder="1" applyAlignment="1">
      <alignment vertical="justify"/>
    </xf>
    <xf numFmtId="0" fontId="6" fillId="35" borderId="15" xfId="0" applyFont="1" applyFill="1" applyBorder="1" applyAlignment="1">
      <alignment horizontal="right" wrapText="1"/>
    </xf>
    <xf numFmtId="0" fontId="6" fillId="35" borderId="15" xfId="0" applyFont="1" applyFill="1" applyBorder="1" applyAlignment="1">
      <alignment horizontal="right"/>
    </xf>
    <xf numFmtId="2" fontId="6" fillId="35" borderId="15" xfId="0" applyNumberFormat="1" applyFont="1" applyFill="1" applyBorder="1" applyAlignment="1">
      <alignment/>
    </xf>
    <xf numFmtId="4" fontId="6" fillId="35" borderId="15" xfId="0" applyNumberFormat="1" applyFont="1" applyFill="1" applyBorder="1" applyAlignment="1">
      <alignment vertical="center"/>
    </xf>
    <xf numFmtId="49" fontId="4" fillId="0" borderId="0" xfId="0" applyNumberFormat="1" applyFont="1" applyBorder="1" applyAlignment="1">
      <alignment horizontal="right" vertical="top"/>
    </xf>
    <xf numFmtId="0" fontId="4" fillId="0" borderId="0" xfId="0" applyFont="1" applyBorder="1" applyAlignment="1">
      <alignment vertical="justify"/>
    </xf>
    <xf numFmtId="0" fontId="4" fillId="0" borderId="0" xfId="0" applyFont="1" applyBorder="1" applyAlignment="1">
      <alignment horizontal="right"/>
    </xf>
    <xf numFmtId="0" fontId="4" fillId="0" borderId="0" xfId="0" applyFont="1" applyBorder="1" applyAlignment="1">
      <alignment/>
    </xf>
    <xf numFmtId="49" fontId="4" fillId="0" borderId="0" xfId="0" applyNumberFormat="1" applyFont="1" applyAlignment="1">
      <alignment horizontal="center"/>
    </xf>
    <xf numFmtId="0" fontId="4" fillId="0" borderId="0" xfId="0" applyFont="1" applyBorder="1" applyAlignment="1">
      <alignment vertical="justify" wrapText="1"/>
    </xf>
    <xf numFmtId="0" fontId="52" fillId="0" borderId="0" xfId="48" applyFont="1" applyBorder="1" applyAlignment="1">
      <alignment horizontal="left" vertical="top"/>
      <protection/>
    </xf>
    <xf numFmtId="0" fontId="53" fillId="0" borderId="0" xfId="0" applyFont="1" applyBorder="1" applyAlignment="1">
      <alignment horizontal="left"/>
    </xf>
    <xf numFmtId="0" fontId="4" fillId="0" borderId="0" xfId="0" applyFont="1" applyBorder="1" applyAlignment="1">
      <alignment horizontal="right" vertical="top" wrapText="1"/>
    </xf>
    <xf numFmtId="2" fontId="6" fillId="0" borderId="0" xfId="0" applyNumberFormat="1" applyFont="1" applyBorder="1" applyAlignment="1">
      <alignment horizontal="right" wrapText="1"/>
    </xf>
    <xf numFmtId="0" fontId="4" fillId="0" borderId="0" xfId="0" applyNumberFormat="1" applyFont="1" applyFill="1" applyAlignment="1">
      <alignment horizontal="right" vertical="top" wrapText="1"/>
    </xf>
    <xf numFmtId="0" fontId="4" fillId="0" borderId="0" xfId="0" applyNumberFormat="1" applyFont="1" applyAlignment="1">
      <alignment horizontal="right" vertical="top"/>
    </xf>
    <xf numFmtId="0" fontId="4" fillId="0" borderId="0" xfId="0" applyNumberFormat="1" applyFont="1" applyAlignment="1">
      <alignment wrapText="1"/>
    </xf>
    <xf numFmtId="0" fontId="4" fillId="0" borderId="0" xfId="0" applyNumberFormat="1" applyFont="1" applyAlignment="1">
      <alignment horizontal="right"/>
    </xf>
    <xf numFmtId="0" fontId="4" fillId="0" borderId="0" xfId="0" applyNumberFormat="1" applyFont="1" applyAlignment="1">
      <alignment/>
    </xf>
    <xf numFmtId="0" fontId="45" fillId="0" borderId="0" xfId="0" applyFont="1" applyBorder="1" applyAlignment="1">
      <alignment vertical="justify"/>
    </xf>
    <xf numFmtId="0" fontId="58" fillId="0" borderId="0" xfId="0" applyFont="1" applyAlignment="1">
      <alignment horizontal="right"/>
    </xf>
    <xf numFmtId="3" fontId="58" fillId="0" borderId="0" xfId="0" applyNumberFormat="1" applyFont="1" applyAlignment="1">
      <alignment horizontal="right"/>
    </xf>
    <xf numFmtId="2" fontId="53" fillId="0" borderId="0" xfId="0" applyNumberFormat="1" applyFont="1" applyFill="1" applyAlignment="1">
      <alignment horizontal="right"/>
    </xf>
    <xf numFmtId="49" fontId="4" fillId="0" borderId="0" xfId="0" applyNumberFormat="1" applyFont="1" applyFill="1" applyBorder="1" applyAlignment="1">
      <alignment horizontal="right" vertical="top"/>
    </xf>
    <xf numFmtId="0" fontId="6" fillId="35" borderId="15" xfId="0" applyFont="1" applyFill="1" applyBorder="1" applyAlignment="1">
      <alignment horizontal="right" vertical="top"/>
    </xf>
    <xf numFmtId="0" fontId="53" fillId="0" borderId="0" xfId="0" applyFont="1" applyBorder="1" applyAlignment="1">
      <alignment vertical="top"/>
    </xf>
    <xf numFmtId="0" fontId="5" fillId="0" borderId="0" xfId="0" applyNumberFormat="1" applyFont="1" applyFill="1" applyBorder="1" applyAlignment="1">
      <alignment horizontal="left" vertical="distributed" wrapText="1"/>
    </xf>
    <xf numFmtId="0" fontId="53" fillId="0" borderId="0" xfId="0" applyFont="1" applyBorder="1" applyAlignment="1">
      <alignment horizontal="right"/>
    </xf>
    <xf numFmtId="0" fontId="53" fillId="0" borderId="0" xfId="0" applyFont="1" applyBorder="1" applyAlignment="1">
      <alignment/>
    </xf>
    <xf numFmtId="4" fontId="53" fillId="0" borderId="0" xfId="0" applyNumberFormat="1" applyFont="1" applyBorder="1" applyAlignment="1">
      <alignment/>
    </xf>
    <xf numFmtId="0" fontId="53" fillId="0" borderId="0" xfId="0" applyFont="1" applyBorder="1" applyAlignment="1">
      <alignment/>
    </xf>
    <xf numFmtId="0" fontId="52" fillId="0" borderId="0" xfId="48" applyFont="1" applyBorder="1" applyAlignment="1">
      <alignment horizontal="left" vertical="top"/>
      <protection/>
    </xf>
    <xf numFmtId="0" fontId="53" fillId="0" borderId="0" xfId="0" applyFont="1" applyBorder="1" applyAlignment="1">
      <alignment horizontal="left"/>
    </xf>
    <xf numFmtId="0" fontId="5" fillId="0" borderId="0" xfId="48" applyFont="1" applyBorder="1" applyAlignment="1">
      <alignment horizontal="left" vertical="top"/>
      <protection/>
    </xf>
    <xf numFmtId="0" fontId="52" fillId="0" borderId="0" xfId="48" applyFont="1" applyBorder="1" applyAlignment="1" applyProtection="1" quotePrefix="1">
      <alignment horizontal="right" vertical="top"/>
      <protection/>
    </xf>
    <xf numFmtId="0" fontId="53" fillId="0" borderId="0" xfId="0" applyFont="1" applyBorder="1" applyAlignment="1" applyProtection="1">
      <alignment horizontal="left" vertical="center"/>
      <protection/>
    </xf>
    <xf numFmtId="0" fontId="53" fillId="0" borderId="0" xfId="0" applyFont="1" applyBorder="1" applyAlignment="1" applyProtection="1">
      <alignment horizontal="right"/>
      <protection/>
    </xf>
    <xf numFmtId="3" fontId="5" fillId="0" borderId="0" xfId="0" applyNumberFormat="1" applyFont="1" applyBorder="1" applyAlignment="1" applyProtection="1">
      <alignment horizontal="right"/>
      <protection/>
    </xf>
    <xf numFmtId="0" fontId="53" fillId="0" borderId="0" xfId="0" applyFont="1" applyBorder="1" applyAlignment="1" applyProtection="1">
      <alignment horizontal="right" vertical="top"/>
      <protection/>
    </xf>
    <xf numFmtId="0" fontId="4" fillId="0" borderId="0" xfId="0" applyFont="1" applyBorder="1" applyAlignment="1" applyProtection="1">
      <alignment horizontal="left" vertical="center" wrapText="1"/>
      <protection/>
    </xf>
    <xf numFmtId="3" fontId="53" fillId="0" borderId="0" xfId="0" applyNumberFormat="1" applyFont="1" applyBorder="1" applyAlignment="1" applyProtection="1">
      <alignment horizontal="right"/>
      <protection/>
    </xf>
    <xf numFmtId="0" fontId="59" fillId="0" borderId="0" xfId="48" applyFont="1" applyBorder="1" applyAlignment="1" applyProtection="1" quotePrefix="1">
      <alignment horizontal="right" vertical="top"/>
      <protection/>
    </xf>
    <xf numFmtId="0" fontId="53"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shrinkToFit="1"/>
      <protection/>
    </xf>
    <xf numFmtId="0" fontId="4" fillId="0" borderId="0" xfId="0" applyFont="1" applyBorder="1" applyAlignment="1" applyProtection="1">
      <alignment horizontal="left" vertical="center" wrapText="1" indent="1"/>
      <protection/>
    </xf>
    <xf numFmtId="0" fontId="4" fillId="0" borderId="0" xfId="0" applyFont="1" applyBorder="1" applyAlignment="1" applyProtection="1" quotePrefix="1">
      <alignment horizontal="left" vertical="center" wrapText="1"/>
      <protection/>
    </xf>
    <xf numFmtId="0" fontId="4" fillId="0" borderId="0" xfId="0" applyFont="1" applyAlignment="1" applyProtection="1" quotePrefix="1">
      <alignment vertical="center"/>
      <protection/>
    </xf>
    <xf numFmtId="0" fontId="4" fillId="0" borderId="0" xfId="0" applyFont="1" applyBorder="1" applyAlignment="1" applyProtection="1">
      <alignment horizontal="left" vertical="justify" wrapText="1"/>
      <protection/>
    </xf>
    <xf numFmtId="1" fontId="53" fillId="0" borderId="0" xfId="0" applyNumberFormat="1" applyFont="1" applyBorder="1" applyAlignment="1" applyProtection="1">
      <alignment horizontal="right"/>
      <protection/>
    </xf>
    <xf numFmtId="2" fontId="4" fillId="0" borderId="10" xfId="0" applyNumberFormat="1" applyFont="1" applyBorder="1" applyAlignment="1">
      <alignment/>
    </xf>
    <xf numFmtId="0" fontId="4" fillId="0" borderId="15" xfId="0" applyFont="1" applyFill="1" applyBorder="1" applyAlignment="1">
      <alignment horizontal="right" vertical="top"/>
    </xf>
    <xf numFmtId="0" fontId="4" fillId="0" borderId="15" xfId="0" applyFont="1" applyFill="1" applyBorder="1" applyAlignment="1">
      <alignment vertical="justify"/>
    </xf>
    <xf numFmtId="0" fontId="4" fillId="0" borderId="15" xfId="0" applyFont="1" applyFill="1" applyBorder="1" applyAlignment="1">
      <alignment horizontal="right" wrapText="1"/>
    </xf>
    <xf numFmtId="0" fontId="4" fillId="0" borderId="15" xfId="0" applyFont="1" applyFill="1" applyBorder="1" applyAlignment="1">
      <alignment horizontal="right"/>
    </xf>
    <xf numFmtId="2" fontId="4" fillId="0" borderId="15" xfId="0" applyNumberFormat="1" applyFont="1" applyFill="1" applyBorder="1" applyAlignment="1">
      <alignment/>
    </xf>
    <xf numFmtId="4" fontId="4" fillId="0" borderId="15" xfId="0" applyNumberFormat="1" applyFont="1" applyFill="1" applyBorder="1" applyAlignment="1">
      <alignment vertical="center"/>
    </xf>
    <xf numFmtId="0" fontId="59" fillId="0" borderId="0" xfId="48" applyFont="1" applyBorder="1" applyAlignment="1">
      <alignment horizontal="left" vertical="top"/>
      <protection/>
    </xf>
    <xf numFmtId="4" fontId="47" fillId="0" borderId="0" xfId="0" applyNumberFormat="1" applyFont="1" applyBorder="1" applyAlignment="1">
      <alignment/>
    </xf>
    <xf numFmtId="0" fontId="62" fillId="0" borderId="0" xfId="49" applyFont="1" applyBorder="1" applyAlignment="1" quotePrefix="1">
      <alignment horizontal="left" vertical="top"/>
      <protection/>
    </xf>
    <xf numFmtId="0" fontId="4" fillId="0" borderId="0" xfId="0" applyFont="1" applyBorder="1" applyAlignment="1">
      <alignment horizontal="left"/>
    </xf>
    <xf numFmtId="0" fontId="4" fillId="0" borderId="0" xfId="0" applyFont="1" applyBorder="1" applyAlignment="1">
      <alignment horizontal="left" vertical="justify" wrapText="1"/>
    </xf>
    <xf numFmtId="0" fontId="4" fillId="0" borderId="0" xfId="0" applyFont="1" applyBorder="1" applyAlignment="1">
      <alignment/>
    </xf>
    <xf numFmtId="0" fontId="4" fillId="0" borderId="0" xfId="0" applyNumberFormat="1" applyFont="1" applyBorder="1" applyAlignment="1">
      <alignment horizontal="left" vertical="justify" wrapText="1"/>
    </xf>
    <xf numFmtId="0" fontId="4" fillId="0" borderId="0" xfId="0" applyFont="1" applyBorder="1" applyAlignment="1">
      <alignment horizontal="left" vertical="center" wrapText="1"/>
    </xf>
    <xf numFmtId="4" fontId="4" fillId="0" borderId="0" xfId="0" applyNumberFormat="1" applyFont="1" applyBorder="1" applyAlignment="1">
      <alignment/>
    </xf>
    <xf numFmtId="0" fontId="4" fillId="0" borderId="0" xfId="0" applyFont="1" applyBorder="1" applyAlignment="1">
      <alignment horizontal="right" vertical="top"/>
    </xf>
    <xf numFmtId="0" fontId="4" fillId="0" borderId="0" xfId="0" applyFont="1" applyAlignment="1">
      <alignment horizontal="right" vertical="top" wrapText="1"/>
    </xf>
    <xf numFmtId="0" fontId="4" fillId="0" borderId="0" xfId="0" applyFont="1" applyAlignment="1">
      <alignment vertical="center" wrapText="1"/>
    </xf>
    <xf numFmtId="1" fontId="4" fillId="0" borderId="0" xfId="0" applyNumberFormat="1" applyFont="1" applyBorder="1" applyAlignment="1">
      <alignment horizontal="right"/>
    </xf>
    <xf numFmtId="0" fontId="48" fillId="0" borderId="0" xfId="49" applyFont="1" applyBorder="1" applyAlignment="1">
      <alignment horizontal="left" vertical="top"/>
      <protection/>
    </xf>
    <xf numFmtId="0" fontId="4" fillId="0" borderId="0" xfId="0" applyFont="1" applyBorder="1" applyAlignment="1">
      <alignment horizontal="left"/>
    </xf>
    <xf numFmtId="0" fontId="4" fillId="0" borderId="0" xfId="0" applyNumberFormat="1" applyFont="1" applyBorder="1" applyAlignment="1">
      <alignment horizontal="left" vertical="center" wrapText="1"/>
    </xf>
    <xf numFmtId="0" fontId="4" fillId="0" borderId="10" xfId="0" applyFont="1" applyBorder="1" applyAlignment="1">
      <alignment horizontal="right" vertical="top"/>
    </xf>
    <xf numFmtId="0" fontId="4" fillId="0" borderId="10" xfId="0" applyFont="1" applyBorder="1" applyAlignment="1">
      <alignment horizontal="left" vertical="center" wrapText="1"/>
    </xf>
    <xf numFmtId="0" fontId="4" fillId="0" borderId="10" xfId="0" applyFont="1" applyBorder="1" applyAlignment="1">
      <alignment/>
    </xf>
    <xf numFmtId="0" fontId="63" fillId="0" borderId="0" xfId="0" applyNumberFormat="1" applyFont="1" applyBorder="1" applyAlignment="1" applyProtection="1">
      <alignment horizontal="left" vertical="top" wrapText="1"/>
      <protection/>
    </xf>
    <xf numFmtId="0" fontId="63" fillId="0" borderId="0" xfId="0" applyFont="1" applyBorder="1" applyAlignment="1" applyProtection="1">
      <alignment horizontal="center" vertical="top" wrapText="1"/>
      <protection/>
    </xf>
    <xf numFmtId="4" fontId="63" fillId="0" borderId="0" xfId="68" applyNumberFormat="1" applyFont="1" applyBorder="1" applyAlignment="1" applyProtection="1">
      <alignment horizontal="right" vertical="top"/>
      <protection/>
    </xf>
    <xf numFmtId="4" fontId="63" fillId="0" borderId="0" xfId="68" applyNumberFormat="1" applyFont="1" applyBorder="1" applyAlignment="1" applyProtection="1">
      <alignment horizontal="right" vertical="top"/>
      <protection locked="0"/>
    </xf>
    <xf numFmtId="0" fontId="6" fillId="0" borderId="0" xfId="0" applyFont="1" applyBorder="1" applyAlignment="1">
      <alignment horizontal="left" vertical="center" wrapText="1"/>
    </xf>
    <xf numFmtId="0" fontId="4" fillId="0" borderId="0" xfId="0" applyFont="1" applyBorder="1" applyAlignment="1" quotePrefix="1">
      <alignment horizontal="left" vertical="center" wrapText="1"/>
    </xf>
    <xf numFmtId="0" fontId="4" fillId="0" borderId="0" xfId="0" applyFont="1" applyBorder="1" applyAlignment="1" quotePrefix="1">
      <alignment horizontal="lef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quotePrefix="1">
      <alignment horizontal="right" vertical="top"/>
    </xf>
    <xf numFmtId="0" fontId="4" fillId="0" borderId="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35" borderId="18" xfId="0" applyFont="1" applyFill="1" applyBorder="1" applyAlignment="1">
      <alignment horizontal="right" vertical="center"/>
    </xf>
    <xf numFmtId="0" fontId="6" fillId="35" borderId="18" xfId="0" applyNumberFormat="1" applyFont="1" applyFill="1" applyBorder="1" applyAlignment="1">
      <alignment horizontal="left" vertical="center" wrapText="1"/>
    </xf>
    <xf numFmtId="0" fontId="6" fillId="35" borderId="18" xfId="0" applyFont="1" applyFill="1" applyBorder="1" applyAlignment="1">
      <alignment vertical="center"/>
    </xf>
    <xf numFmtId="4" fontId="6" fillId="35" borderId="18" xfId="0" applyNumberFormat="1" applyFont="1" applyFill="1" applyBorder="1" applyAlignment="1">
      <alignment vertical="center"/>
    </xf>
    <xf numFmtId="0" fontId="4" fillId="0" borderId="0" xfId="0" applyFont="1" applyBorder="1" applyAlignment="1">
      <alignment horizontal="right" vertical="center"/>
    </xf>
    <xf numFmtId="0" fontId="6" fillId="0" borderId="0" xfId="0" applyNumberFormat="1" applyFont="1" applyFill="1" applyBorder="1" applyAlignment="1">
      <alignment horizontal="left" vertical="center" wrapText="1"/>
    </xf>
    <xf numFmtId="0" fontId="6" fillId="0" borderId="0" xfId="0" applyFont="1" applyBorder="1" applyAlignment="1">
      <alignment vertical="center"/>
    </xf>
    <xf numFmtId="4" fontId="6" fillId="0" borderId="0" xfId="0" applyNumberFormat="1" applyFont="1" applyBorder="1" applyAlignment="1">
      <alignment vertical="center"/>
    </xf>
    <xf numFmtId="0" fontId="6" fillId="0" borderId="0" xfId="0" applyFont="1" applyBorder="1" applyAlignment="1">
      <alignment/>
    </xf>
    <xf numFmtId="0" fontId="4" fillId="0" borderId="0" xfId="0" applyNumberFormat="1" applyFont="1" applyFill="1" applyBorder="1" applyAlignment="1">
      <alignment horizontal="left" vertical="distributed" wrapText="1"/>
    </xf>
    <xf numFmtId="0" fontId="4" fillId="0" borderId="0" xfId="0" applyFont="1" applyAlignment="1">
      <alignment/>
    </xf>
    <xf numFmtId="0" fontId="4" fillId="0" borderId="0" xfId="0" applyNumberFormat="1" applyFont="1" applyFill="1" applyBorder="1" applyAlignment="1">
      <alignment horizontal="left" vertical="top" wrapText="1"/>
    </xf>
    <xf numFmtId="0" fontId="4" fillId="0" borderId="0" xfId="0" applyFont="1" applyAlignment="1">
      <alignment vertical="top"/>
    </xf>
    <xf numFmtId="0" fontId="4" fillId="0" borderId="0" xfId="0" applyNumberFormat="1" applyFont="1" applyFill="1" applyBorder="1" applyAlignment="1">
      <alignment horizontal="left" vertical="distributed" wrapText="1"/>
    </xf>
    <xf numFmtId="0" fontId="4" fillId="0" borderId="0" xfId="49" applyFont="1" applyBorder="1" applyAlignment="1">
      <alignment horizontal="left" vertical="distributed" wrapText="1"/>
      <protection/>
    </xf>
    <xf numFmtId="0" fontId="4" fillId="0" borderId="0" xfId="49" applyFont="1" applyBorder="1" applyAlignment="1">
      <alignment horizontal="right"/>
      <protection/>
    </xf>
    <xf numFmtId="0" fontId="4" fillId="0" borderId="0" xfId="49" applyFont="1" applyBorder="1" applyAlignment="1">
      <alignment/>
      <protection/>
    </xf>
    <xf numFmtId="0" fontId="6" fillId="0" borderId="0" xfId="0" applyNumberFormat="1" applyFont="1" applyFill="1" applyBorder="1" applyAlignment="1">
      <alignment horizontal="left" vertical="distributed" wrapText="1"/>
    </xf>
    <xf numFmtId="0" fontId="4" fillId="0" borderId="0" xfId="0" applyFont="1" applyBorder="1" applyAlignment="1" quotePrefix="1">
      <alignment vertical="top"/>
    </xf>
    <xf numFmtId="0" fontId="4" fillId="0" borderId="0" xfId="49" applyFont="1" applyBorder="1" applyAlignment="1" quotePrefix="1">
      <alignment vertical="top"/>
      <protection/>
    </xf>
    <xf numFmtId="0" fontId="4" fillId="0" borderId="0" xfId="49" applyFont="1" applyBorder="1" applyAlignment="1">
      <alignment horizontal="left" vertical="distributed"/>
      <protection/>
    </xf>
    <xf numFmtId="0" fontId="4" fillId="0" borderId="0" xfId="49" applyFont="1" applyBorder="1" applyAlignment="1">
      <alignment vertical="top"/>
      <protection/>
    </xf>
    <xf numFmtId="49" fontId="36" fillId="0" borderId="0" xfId="0" applyNumberFormat="1" applyFont="1" applyFill="1" applyBorder="1" applyAlignment="1">
      <alignment vertical="center"/>
    </xf>
    <xf numFmtId="2" fontId="36" fillId="0" borderId="0" xfId="0" applyNumberFormat="1" applyFont="1" applyFill="1" applyBorder="1" applyAlignment="1">
      <alignment vertical="center" wrapText="1"/>
    </xf>
    <xf numFmtId="4" fontId="34" fillId="0" borderId="0" xfId="0" applyNumberFormat="1" applyFont="1" applyFill="1" applyBorder="1" applyAlignment="1">
      <alignment horizontal="center" vertical="center"/>
    </xf>
    <xf numFmtId="4" fontId="34" fillId="0" borderId="0" xfId="0" applyNumberFormat="1" applyFont="1" applyFill="1" applyBorder="1" applyAlignment="1">
      <alignment horizontal="right" vertical="center"/>
    </xf>
    <xf numFmtId="2" fontId="37" fillId="0" borderId="0" xfId="0" applyNumberFormat="1" applyFont="1" applyFill="1" applyBorder="1" applyAlignment="1">
      <alignment vertical="center" wrapText="1"/>
    </xf>
    <xf numFmtId="49" fontId="67" fillId="0" borderId="34" xfId="0" applyNumberFormat="1" applyFont="1" applyFill="1" applyBorder="1" applyAlignment="1">
      <alignment horizontal="left" vertical="top"/>
    </xf>
    <xf numFmtId="2" fontId="67" fillId="0" borderId="35" xfId="0" applyNumberFormat="1" applyFont="1" applyFill="1" applyBorder="1" applyAlignment="1">
      <alignment horizontal="left" vertical="justify" wrapText="1"/>
    </xf>
    <xf numFmtId="4" fontId="37" fillId="0" borderId="35" xfId="0" applyNumberFormat="1" applyFont="1" applyFill="1" applyBorder="1" applyAlignment="1">
      <alignment horizontal="center" vertical="top"/>
    </xf>
    <xf numFmtId="4" fontId="37" fillId="0" borderId="36" xfId="0" applyNumberFormat="1" applyFont="1" applyFill="1" applyBorder="1" applyAlignment="1">
      <alignment horizontal="center" vertical="top"/>
    </xf>
    <xf numFmtId="49" fontId="67" fillId="0" borderId="37" xfId="0" applyNumberFormat="1" applyFont="1" applyFill="1" applyBorder="1" applyAlignment="1">
      <alignment horizontal="center" vertical="top"/>
    </xf>
    <xf numFmtId="49" fontId="67" fillId="0" borderId="38" xfId="0" applyNumberFormat="1" applyFont="1" applyFill="1" applyBorder="1" applyAlignment="1">
      <alignment horizontal="center" vertical="top"/>
    </xf>
    <xf numFmtId="4" fontId="37" fillId="0" borderId="38" xfId="0" applyNumberFormat="1" applyFont="1" applyFill="1" applyBorder="1" applyAlignment="1">
      <alignment vertical="center"/>
    </xf>
    <xf numFmtId="4" fontId="37" fillId="0" borderId="38" xfId="0" applyNumberFormat="1" applyFont="1" applyFill="1" applyBorder="1" applyAlignment="1">
      <alignment horizontal="center" vertical="center"/>
    </xf>
    <xf numFmtId="4" fontId="37" fillId="0" borderId="39" xfId="0" applyNumberFormat="1" applyFont="1" applyFill="1" applyBorder="1" applyAlignment="1">
      <alignment vertical="center"/>
    </xf>
    <xf numFmtId="4" fontId="37" fillId="0" borderId="12" xfId="0" applyNumberFormat="1" applyFont="1" applyFill="1" applyBorder="1" applyAlignment="1">
      <alignment vertical="center"/>
    </xf>
    <xf numFmtId="2" fontId="93" fillId="0" borderId="0" xfId="0" applyNumberFormat="1" applyFont="1" applyFill="1" applyBorder="1" applyAlignment="1">
      <alignment vertical="center" wrapText="1"/>
    </xf>
    <xf numFmtId="4" fontId="94" fillId="0" borderId="0" xfId="0" applyNumberFormat="1" applyFont="1" applyFill="1" applyBorder="1" applyAlignment="1">
      <alignment horizontal="center" vertical="center"/>
    </xf>
    <xf numFmtId="2" fontId="67" fillId="0" borderId="35" xfId="0" applyNumberFormat="1" applyFont="1" applyFill="1" applyBorder="1" applyAlignment="1">
      <alignment horizontal="left" vertical="justify"/>
    </xf>
    <xf numFmtId="4" fontId="37" fillId="0" borderId="40" xfId="0" applyNumberFormat="1" applyFont="1" applyFill="1" applyBorder="1" applyAlignment="1">
      <alignment horizontal="center" vertical="top"/>
    </xf>
    <xf numFmtId="49" fontId="67" fillId="0" borderId="0" xfId="0" applyNumberFormat="1" applyFont="1" applyFill="1" applyBorder="1" applyAlignment="1">
      <alignment horizontal="left" vertical="top"/>
    </xf>
    <xf numFmtId="49" fontId="64" fillId="36" borderId="13" xfId="0" applyNumberFormat="1" applyFont="1" applyFill="1" applyBorder="1" applyAlignment="1">
      <alignment vertical="center"/>
    </xf>
    <xf numFmtId="2" fontId="64" fillId="36" borderId="13" xfId="0" applyNumberFormat="1" applyFont="1" applyFill="1" applyBorder="1" applyAlignment="1">
      <alignment vertical="center" wrapText="1"/>
    </xf>
    <xf numFmtId="4" fontId="65" fillId="36" borderId="13" xfId="0" applyNumberFormat="1" applyFont="1" applyFill="1" applyBorder="1" applyAlignment="1">
      <alignment horizontal="center" vertical="center"/>
    </xf>
    <xf numFmtId="4" fontId="65" fillId="36" borderId="13" xfId="0" applyNumberFormat="1" applyFont="1" applyFill="1" applyBorder="1" applyAlignment="1">
      <alignment horizontal="right" vertical="center"/>
    </xf>
    <xf numFmtId="0" fontId="66" fillId="36" borderId="0" xfId="0" applyFont="1" applyFill="1" applyBorder="1" applyAlignment="1">
      <alignment/>
    </xf>
    <xf numFmtId="0" fontId="37" fillId="0" borderId="0" xfId="0" applyFont="1" applyFill="1" applyBorder="1" applyAlignment="1">
      <alignment/>
    </xf>
    <xf numFmtId="49" fontId="37" fillId="0" borderId="0" xfId="0" applyNumberFormat="1" applyFont="1" applyFill="1" applyBorder="1" applyAlignment="1">
      <alignment horizontal="left" vertical="top" wrapText="1"/>
    </xf>
    <xf numFmtId="49" fontId="67" fillId="0" borderId="0" xfId="0" applyNumberFormat="1" applyFont="1" applyFill="1" applyBorder="1" applyAlignment="1">
      <alignment horizontal="left" vertical="top"/>
    </xf>
    <xf numFmtId="49" fontId="37" fillId="0" borderId="0" xfId="0" applyNumberFormat="1" applyFont="1" applyFill="1" applyBorder="1" applyAlignment="1">
      <alignment horizontal="left" vertical="top" wrapText="1"/>
    </xf>
    <xf numFmtId="49" fontId="64" fillId="36" borderId="13" xfId="0" applyNumberFormat="1" applyFont="1" applyFill="1" applyBorder="1" applyAlignment="1">
      <alignment horizontal="left" vertical="center"/>
    </xf>
    <xf numFmtId="4" fontId="64" fillId="36" borderId="41" xfId="0" applyNumberFormat="1" applyFont="1" applyFill="1" applyBorder="1" applyAlignment="1">
      <alignment horizontal="center" vertical="center"/>
    </xf>
    <xf numFmtId="0" fontId="70" fillId="36" borderId="42" xfId="0" applyFont="1" applyFill="1" applyBorder="1" applyAlignment="1">
      <alignment vertical="center"/>
    </xf>
    <xf numFmtId="4" fontId="64" fillId="36" borderId="27" xfId="0" applyNumberFormat="1" applyFont="1" applyFill="1" applyBorder="1" applyAlignment="1">
      <alignment horizontal="right" vertical="center"/>
    </xf>
    <xf numFmtId="4" fontId="64" fillId="36" borderId="28" xfId="0" applyNumberFormat="1" applyFont="1" applyFill="1" applyBorder="1" applyAlignment="1">
      <alignment horizontal="right" vertical="center"/>
    </xf>
    <xf numFmtId="0" fontId="66" fillId="0" borderId="0" xfId="0" applyFont="1" applyFill="1" applyBorder="1" applyAlignment="1">
      <alignment/>
    </xf>
  </cellXfs>
  <cellStyles count="5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14" xfId="33"/>
    <cellStyle name="Dobro"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6" xfId="44"/>
    <cellStyle name="Navadno_List1" xfId="45"/>
    <cellStyle name="Nevtralno" xfId="46"/>
    <cellStyle name="Normal 6" xfId="47"/>
    <cellStyle name="Normal_popis imp nova" xfId="48"/>
    <cellStyle name="Normal_popis imp nova 2" xfId="49"/>
    <cellStyle name="Followed Hyperlink" xfId="50"/>
    <cellStyle name="Percent" xfId="51"/>
    <cellStyle name="Opomba" xfId="52"/>
    <cellStyle name="Opozorilo" xfId="53"/>
    <cellStyle name="Pojasnjevalno besedilo" xfId="54"/>
    <cellStyle name="popis"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Currency" xfId="66"/>
    <cellStyle name="Currency [0]" xfId="67"/>
    <cellStyle name="Comma" xfId="68"/>
    <cellStyle name="Comma [0]" xfId="69"/>
    <cellStyle name="Vejica 2" xfId="70"/>
    <cellStyle name="Vnos" xfId="71"/>
    <cellStyle name="Vsota" xfId="72"/>
  </cellStyles>
  <dxfs count="52">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10"/>
      </font>
    </dxf>
    <dxf>
      <font>
        <color theme="0"/>
      </font>
    </dxf>
    <dxf>
      <font>
        <color theme="0"/>
      </font>
    </dxf>
    <dxf>
      <font>
        <color theme="0"/>
      </font>
      <border/>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tp://ftp%20%201,5m/" TargetMode="External" /></Relationships>
</file>

<file path=xl/worksheets/sheet1.xml><?xml version="1.0" encoding="utf-8"?>
<worksheet xmlns="http://schemas.openxmlformats.org/spreadsheetml/2006/main" xmlns:r="http://schemas.openxmlformats.org/officeDocument/2006/relationships">
  <dimension ref="A1:I116"/>
  <sheetViews>
    <sheetView tabSelected="1" view="pageLayout" zoomScale="120" zoomScaleSheetLayoutView="100" zoomScalePageLayoutView="120" workbookViewId="0" topLeftCell="A139">
      <selection activeCell="A1" sqref="A1:IV16384"/>
    </sheetView>
  </sheetViews>
  <sheetFormatPr defaultColWidth="9.125" defaultRowHeight="12.75"/>
  <cols>
    <col min="1" max="1" width="5.00390625" style="2" customWidth="1"/>
    <col min="2" max="2" width="35.875" style="1" customWidth="1"/>
    <col min="3" max="3" width="0" style="1" hidden="1" customWidth="1"/>
    <col min="4" max="4" width="6.50390625" style="1" hidden="1" customWidth="1"/>
    <col min="5" max="5" width="5.00390625" style="3" customWidth="1"/>
    <col min="6" max="6" width="8.125" style="3" customWidth="1"/>
    <col min="7" max="7" width="10.50390625" style="4" customWidth="1"/>
    <col min="8" max="8" width="12.50390625" style="4" customWidth="1"/>
    <col min="9" max="9" width="20.50390625" style="1" customWidth="1"/>
    <col min="10" max="16384" width="9.125" style="1" customWidth="1"/>
  </cols>
  <sheetData>
    <row r="1" spans="2:8" ht="12.75">
      <c r="B1" s="6" t="s">
        <v>89</v>
      </c>
      <c r="F1" s="3" t="s">
        <v>79</v>
      </c>
      <c r="G1" s="4" t="s">
        <v>80</v>
      </c>
      <c r="H1" s="4" t="s">
        <v>81</v>
      </c>
    </row>
    <row r="3" spans="1:2" ht="12.75">
      <c r="A3" s="7" t="s">
        <v>0</v>
      </c>
      <c r="B3" s="6" t="s">
        <v>1</v>
      </c>
    </row>
    <row r="4" ht="12">
      <c r="B4" s="1" t="s">
        <v>2</v>
      </c>
    </row>
    <row r="5" spans="1:8" ht="12">
      <c r="A5" s="2" t="s">
        <v>3</v>
      </c>
      <c r="B5" s="1" t="s">
        <v>4</v>
      </c>
      <c r="E5" s="3" t="s">
        <v>5</v>
      </c>
      <c r="F5" s="3">
        <v>210</v>
      </c>
      <c r="H5" s="4">
        <f>F5*G5</f>
        <v>0</v>
      </c>
    </row>
    <row r="7" spans="1:8" ht="12">
      <c r="A7" s="2" t="s">
        <v>6</v>
      </c>
      <c r="B7" s="1" t="s">
        <v>7</v>
      </c>
      <c r="E7" s="3" t="s">
        <v>5</v>
      </c>
      <c r="F7" s="3">
        <v>210</v>
      </c>
      <c r="H7" s="4">
        <f>F7*G7</f>
        <v>0</v>
      </c>
    </row>
    <row r="9" spans="1:8" ht="12">
      <c r="A9" s="8" t="s">
        <v>8</v>
      </c>
      <c r="B9" s="5" t="s">
        <v>55</v>
      </c>
      <c r="C9" s="5"/>
      <c r="D9" s="5"/>
      <c r="E9" s="9" t="s">
        <v>5</v>
      </c>
      <c r="F9" s="9">
        <v>210</v>
      </c>
      <c r="G9" s="10"/>
      <c r="H9" s="10">
        <f>F9*G9</f>
        <v>0</v>
      </c>
    </row>
    <row r="10" spans="1:8" ht="13.5" thickBot="1">
      <c r="A10" s="24"/>
      <c r="B10" s="25" t="s">
        <v>83</v>
      </c>
      <c r="C10" s="26"/>
      <c r="D10" s="26"/>
      <c r="E10" s="27"/>
      <c r="F10" s="27"/>
      <c r="G10" s="28"/>
      <c r="H10" s="28">
        <f>SUM(H5:H9)</f>
        <v>0</v>
      </c>
    </row>
    <row r="11" ht="12.75" thickTop="1">
      <c r="I11" s="4"/>
    </row>
    <row r="12" spans="1:2" ht="12.75">
      <c r="A12" s="7" t="s">
        <v>11</v>
      </c>
      <c r="B12" s="6" t="s">
        <v>12</v>
      </c>
    </row>
    <row r="14" spans="1:2" ht="12">
      <c r="A14" s="2" t="s">
        <v>3</v>
      </c>
      <c r="B14" s="1" t="s">
        <v>13</v>
      </c>
    </row>
    <row r="15" ht="12">
      <c r="B15" s="11" t="s">
        <v>44</v>
      </c>
    </row>
    <row r="16" ht="12">
      <c r="B16" s="1" t="s">
        <v>49</v>
      </c>
    </row>
    <row r="17" ht="12">
      <c r="B17" s="1" t="s">
        <v>59</v>
      </c>
    </row>
    <row r="18" ht="12">
      <c r="B18" s="1" t="s">
        <v>50</v>
      </c>
    </row>
    <row r="19" spans="2:8" ht="12">
      <c r="B19" s="1" t="s">
        <v>51</v>
      </c>
      <c r="E19" s="3" t="s">
        <v>14</v>
      </c>
      <c r="F19" s="3">
        <v>10</v>
      </c>
      <c r="H19" s="4">
        <f>F19*G19</f>
        <v>0</v>
      </c>
    </row>
    <row r="21" spans="1:8" ht="12">
      <c r="A21" s="2" t="s">
        <v>6</v>
      </c>
      <c r="B21" s="1" t="s">
        <v>15</v>
      </c>
      <c r="G21" s="12"/>
      <c r="H21" s="12"/>
    </row>
    <row r="22" ht="12">
      <c r="B22" s="1" t="s">
        <v>32</v>
      </c>
    </row>
    <row r="23" ht="12">
      <c r="B23" s="1" t="s">
        <v>33</v>
      </c>
    </row>
    <row r="24" spans="2:8" ht="12">
      <c r="B24" s="1" t="s">
        <v>34</v>
      </c>
      <c r="E24" s="3" t="s">
        <v>5</v>
      </c>
      <c r="F24" s="3">
        <v>210</v>
      </c>
      <c r="G24" s="12"/>
      <c r="H24" s="12">
        <f>F24*G24</f>
        <v>0</v>
      </c>
    </row>
    <row r="25" spans="7:8" ht="12">
      <c r="G25" s="12"/>
      <c r="H25" s="12"/>
    </row>
    <row r="26" spans="1:8" ht="12">
      <c r="A26" s="2" t="s">
        <v>8</v>
      </c>
      <c r="B26" s="1" t="s">
        <v>61</v>
      </c>
      <c r="G26" s="12"/>
      <c r="H26" s="12"/>
    </row>
    <row r="27" spans="2:8" ht="12">
      <c r="B27" s="1" t="s">
        <v>62</v>
      </c>
      <c r="G27" s="12"/>
      <c r="H27" s="12"/>
    </row>
    <row r="28" spans="2:8" ht="12">
      <c r="B28" s="1" t="s">
        <v>63</v>
      </c>
      <c r="G28" s="12"/>
      <c r="H28" s="12"/>
    </row>
    <row r="29" spans="2:8" ht="12">
      <c r="B29" s="1" t="s">
        <v>64</v>
      </c>
      <c r="G29" s="12"/>
      <c r="H29" s="12"/>
    </row>
    <row r="30" spans="2:8" ht="12">
      <c r="B30" s="1" t="s">
        <v>65</v>
      </c>
      <c r="G30" s="12"/>
      <c r="H30" s="12"/>
    </row>
    <row r="31" spans="2:8" ht="12">
      <c r="B31" s="1" t="s">
        <v>66</v>
      </c>
      <c r="G31" s="12"/>
      <c r="H31" s="12"/>
    </row>
    <row r="32" spans="2:8" ht="12">
      <c r="B32" s="1" t="s">
        <v>67</v>
      </c>
      <c r="E32" s="3" t="s">
        <v>5</v>
      </c>
      <c r="F32" s="3">
        <v>242</v>
      </c>
      <c r="G32" s="12"/>
      <c r="H32" s="12">
        <f>F32*G32</f>
        <v>0</v>
      </c>
    </row>
    <row r="33" spans="7:8" ht="12">
      <c r="G33" s="12"/>
      <c r="H33" s="12"/>
    </row>
    <row r="34" spans="1:8" ht="12">
      <c r="A34" s="2" t="s">
        <v>9</v>
      </c>
      <c r="B34" s="1" t="s">
        <v>40</v>
      </c>
      <c r="G34" s="12"/>
      <c r="H34" s="12"/>
    </row>
    <row r="35" spans="2:8" ht="12">
      <c r="B35" s="1" t="s">
        <v>16</v>
      </c>
      <c r="E35" s="3" t="s">
        <v>17</v>
      </c>
      <c r="F35" s="3">
        <v>200</v>
      </c>
      <c r="G35" s="12"/>
      <c r="H35" s="12">
        <f>F35*G35</f>
        <v>0</v>
      </c>
    </row>
    <row r="36" spans="7:8" ht="12">
      <c r="G36" s="12"/>
      <c r="H36" s="12"/>
    </row>
    <row r="37" spans="1:8" ht="12">
      <c r="A37" s="2" t="s">
        <v>18</v>
      </c>
      <c r="B37" s="1" t="s">
        <v>68</v>
      </c>
      <c r="E37" s="3" t="s">
        <v>5</v>
      </c>
      <c r="F37" s="3">
        <v>200</v>
      </c>
      <c r="G37" s="12"/>
      <c r="H37" s="12">
        <f>F37*G37</f>
        <v>0</v>
      </c>
    </row>
    <row r="38" spans="7:8" ht="12">
      <c r="G38" s="12"/>
      <c r="H38" s="12"/>
    </row>
    <row r="39" spans="1:2" ht="12">
      <c r="A39" s="2" t="s">
        <v>19</v>
      </c>
      <c r="B39" s="1" t="s">
        <v>21</v>
      </c>
    </row>
    <row r="40" ht="12">
      <c r="B40" s="1" t="s">
        <v>22</v>
      </c>
    </row>
    <row r="41" spans="1:8" ht="12">
      <c r="A41" s="8"/>
      <c r="B41" s="5" t="s">
        <v>70</v>
      </c>
      <c r="C41" s="5"/>
      <c r="D41" s="5"/>
      <c r="E41" s="9" t="s">
        <v>56</v>
      </c>
      <c r="F41" s="9">
        <v>16.8</v>
      </c>
      <c r="G41" s="10"/>
      <c r="H41" s="10">
        <f>F41*G41</f>
        <v>0</v>
      </c>
    </row>
    <row r="42" spans="1:8" ht="13.5" thickBot="1">
      <c r="A42" s="24"/>
      <c r="B42" s="25" t="s">
        <v>84</v>
      </c>
      <c r="C42" s="26"/>
      <c r="D42" s="26"/>
      <c r="E42" s="27"/>
      <c r="F42" s="27"/>
      <c r="G42" s="28"/>
      <c r="H42" s="28">
        <f>SUM(H19:H41)</f>
        <v>0</v>
      </c>
    </row>
    <row r="43" ht="12.75" thickTop="1"/>
    <row r="45" spans="1:2" ht="12.75">
      <c r="A45" s="7" t="s">
        <v>23</v>
      </c>
      <c r="B45" s="6" t="s">
        <v>24</v>
      </c>
    </row>
    <row r="47" spans="1:2" ht="12">
      <c r="A47" s="2" t="s">
        <v>3</v>
      </c>
      <c r="B47" s="1" t="s">
        <v>25</v>
      </c>
    </row>
    <row r="48" ht="12">
      <c r="B48" s="1" t="s">
        <v>57</v>
      </c>
    </row>
    <row r="49" ht="12">
      <c r="B49" s="1" t="s">
        <v>60</v>
      </c>
    </row>
    <row r="50" spans="2:8" ht="12">
      <c r="B50" s="1" t="s">
        <v>48</v>
      </c>
      <c r="E50" s="3" t="s">
        <v>14</v>
      </c>
      <c r="F50" s="3">
        <v>8</v>
      </c>
      <c r="H50" s="4">
        <f>F50*G50</f>
        <v>0</v>
      </c>
    </row>
    <row r="52" spans="1:2" ht="12">
      <c r="A52" s="2" t="s">
        <v>6</v>
      </c>
      <c r="B52" s="1" t="s">
        <v>25</v>
      </c>
    </row>
    <row r="53" ht="12">
      <c r="B53" s="1" t="s">
        <v>57</v>
      </c>
    </row>
    <row r="54" ht="12">
      <c r="B54" s="1" t="s">
        <v>74</v>
      </c>
    </row>
    <row r="55" spans="2:8" ht="12">
      <c r="B55" s="1" t="s">
        <v>48</v>
      </c>
      <c r="E55" s="3" t="s">
        <v>14</v>
      </c>
      <c r="F55" s="3">
        <v>2</v>
      </c>
      <c r="H55" s="4">
        <f>F55*G55</f>
        <v>0</v>
      </c>
    </row>
    <row r="57" spans="1:2" ht="12">
      <c r="A57" s="2" t="s">
        <v>8</v>
      </c>
      <c r="B57" s="1" t="s">
        <v>53</v>
      </c>
    </row>
    <row r="58" spans="2:8" ht="12">
      <c r="B58" s="1" t="s">
        <v>54</v>
      </c>
      <c r="E58" s="3" t="s">
        <v>14</v>
      </c>
      <c r="F58" s="3">
        <v>10</v>
      </c>
      <c r="H58" s="4">
        <f>F58*G58</f>
        <v>0</v>
      </c>
    </row>
    <row r="60" spans="1:2" ht="12">
      <c r="A60" s="2" t="s">
        <v>9</v>
      </c>
      <c r="B60" s="1" t="s">
        <v>38</v>
      </c>
    </row>
    <row r="61" spans="2:8" ht="12">
      <c r="B61" s="1" t="s">
        <v>71</v>
      </c>
      <c r="E61" s="3" t="s">
        <v>5</v>
      </c>
      <c r="F61" s="3">
        <v>285</v>
      </c>
      <c r="H61" s="4">
        <f>F61*G61</f>
        <v>0</v>
      </c>
    </row>
    <row r="62" spans="2:8" ht="12">
      <c r="B62" s="1" t="s">
        <v>69</v>
      </c>
      <c r="E62" s="3" t="s">
        <v>5</v>
      </c>
      <c r="F62" s="3">
        <v>70</v>
      </c>
      <c r="H62" s="4">
        <f>F62*G62</f>
        <v>0</v>
      </c>
    </row>
    <row r="64" spans="1:2" ht="12">
      <c r="A64" s="2" t="s">
        <v>18</v>
      </c>
      <c r="B64" s="1" t="s">
        <v>72</v>
      </c>
    </row>
    <row r="65" spans="2:8" ht="12">
      <c r="B65" s="1" t="s">
        <v>73</v>
      </c>
      <c r="E65" s="3" t="s">
        <v>14</v>
      </c>
      <c r="F65" s="3">
        <v>80</v>
      </c>
      <c r="H65" s="4">
        <f>F65*G65</f>
        <v>0</v>
      </c>
    </row>
    <row r="67" spans="1:2" ht="12">
      <c r="A67" s="2" t="s">
        <v>19</v>
      </c>
      <c r="B67" s="1" t="s">
        <v>36</v>
      </c>
    </row>
    <row r="68" spans="2:8" ht="12">
      <c r="B68" s="1" t="s">
        <v>41</v>
      </c>
      <c r="E68" s="3" t="s">
        <v>14</v>
      </c>
      <c r="F68" s="3">
        <v>20</v>
      </c>
      <c r="H68" s="4">
        <f>F68*G68</f>
        <v>0</v>
      </c>
    </row>
    <row r="70" spans="1:8" ht="65.25" customHeight="1">
      <c r="A70" s="2" t="s">
        <v>20</v>
      </c>
      <c r="B70" s="13" t="s">
        <v>75</v>
      </c>
      <c r="E70" s="3" t="s">
        <v>14</v>
      </c>
      <c r="F70" s="3">
        <v>24</v>
      </c>
      <c r="H70" s="4">
        <f>F70*G70</f>
        <v>0</v>
      </c>
    </row>
    <row r="71" ht="12">
      <c r="B71" s="13"/>
    </row>
    <row r="72" spans="1:8" ht="49.5">
      <c r="A72" s="2" t="s">
        <v>45</v>
      </c>
      <c r="B72" s="13" t="s">
        <v>76</v>
      </c>
      <c r="E72" s="3" t="s">
        <v>14</v>
      </c>
      <c r="F72" s="3">
        <v>2</v>
      </c>
      <c r="H72" s="4">
        <f>F72*G72</f>
        <v>0</v>
      </c>
    </row>
    <row r="73" ht="12.75">
      <c r="A73" s="14"/>
    </row>
    <row r="74" spans="1:2" ht="12">
      <c r="A74" s="2" t="s">
        <v>46</v>
      </c>
      <c r="B74" s="1" t="s">
        <v>37</v>
      </c>
    </row>
    <row r="75" spans="2:8" ht="12">
      <c r="B75" s="1" t="s">
        <v>42</v>
      </c>
      <c r="E75" s="3" t="s">
        <v>5</v>
      </c>
      <c r="F75" s="3">
        <v>220</v>
      </c>
      <c r="H75" s="4">
        <f>F75*G75</f>
        <v>0</v>
      </c>
    </row>
    <row r="77" spans="1:2" ht="12">
      <c r="A77" s="2" t="s">
        <v>47</v>
      </c>
      <c r="B77" s="1" t="s">
        <v>39</v>
      </c>
    </row>
    <row r="78" ht="12">
      <c r="B78" s="1" t="s">
        <v>52</v>
      </c>
    </row>
    <row r="79" spans="1:8" ht="12">
      <c r="A79" s="8"/>
      <c r="B79" s="5" t="s">
        <v>58</v>
      </c>
      <c r="C79" s="5"/>
      <c r="D79" s="5"/>
      <c r="E79" s="9" t="s">
        <v>14</v>
      </c>
      <c r="F79" s="9">
        <v>10</v>
      </c>
      <c r="G79" s="10"/>
      <c r="H79" s="10">
        <f>F79*G79</f>
        <v>0</v>
      </c>
    </row>
    <row r="80" spans="1:8" ht="13.5" thickBot="1">
      <c r="A80" s="24"/>
      <c r="B80" s="25" t="s">
        <v>85</v>
      </c>
      <c r="C80" s="26"/>
      <c r="D80" s="26"/>
      <c r="E80" s="27"/>
      <c r="F80" s="27"/>
      <c r="G80" s="28"/>
      <c r="H80" s="28">
        <f>SUM(H50:H79)</f>
        <v>0</v>
      </c>
    </row>
    <row r="81" spans="7:9" ht="12.75" thickTop="1">
      <c r="G81" s="12"/>
      <c r="H81" s="12"/>
      <c r="I81" s="4"/>
    </row>
    <row r="82" spans="7:8" ht="12">
      <c r="G82" s="12"/>
      <c r="H82" s="12"/>
    </row>
    <row r="83" spans="1:2" ht="12.75">
      <c r="A83" s="7" t="s">
        <v>26</v>
      </c>
      <c r="B83" s="6" t="s">
        <v>27</v>
      </c>
    </row>
    <row r="85" spans="1:2" ht="12">
      <c r="A85" s="2" t="s">
        <v>3</v>
      </c>
      <c r="B85" s="1" t="s">
        <v>35</v>
      </c>
    </row>
    <row r="86" spans="2:8" ht="12">
      <c r="B86" s="1" t="s">
        <v>28</v>
      </c>
      <c r="E86" s="3" t="s">
        <v>5</v>
      </c>
      <c r="F86" s="3">
        <v>210</v>
      </c>
      <c r="H86" s="4">
        <f>F86*G86</f>
        <v>0</v>
      </c>
    </row>
    <row r="87" spans="2:9" ht="12">
      <c r="B87" s="1" t="s">
        <v>10</v>
      </c>
      <c r="I87" s="4"/>
    </row>
    <row r="88" spans="1:2" ht="12">
      <c r="A88" s="2" t="s">
        <v>6</v>
      </c>
      <c r="B88" s="1" t="s">
        <v>29</v>
      </c>
    </row>
    <row r="89" spans="2:8" ht="12">
      <c r="B89" s="1" t="s">
        <v>43</v>
      </c>
      <c r="E89" s="3" t="s">
        <v>14</v>
      </c>
      <c r="F89" s="3">
        <v>1</v>
      </c>
      <c r="H89" s="4">
        <f>F89*G89</f>
        <v>0</v>
      </c>
    </row>
    <row r="90" ht="12">
      <c r="B90" s="1" t="s">
        <v>30</v>
      </c>
    </row>
    <row r="91" spans="2:8" ht="12">
      <c r="B91" s="1" t="s">
        <v>31</v>
      </c>
      <c r="E91" s="3" t="s">
        <v>14</v>
      </c>
      <c r="F91" s="3">
        <v>1</v>
      </c>
      <c r="H91" s="4">
        <f>F91*G91</f>
        <v>0</v>
      </c>
    </row>
    <row r="93" spans="1:8" ht="12">
      <c r="A93" s="2" t="s">
        <v>8</v>
      </c>
      <c r="B93" s="1" t="s">
        <v>77</v>
      </c>
      <c r="E93" s="3" t="s">
        <v>82</v>
      </c>
      <c r="F93" s="3">
        <v>1</v>
      </c>
      <c r="H93" s="4">
        <f>F93*G93</f>
        <v>0</v>
      </c>
    </row>
    <row r="94" spans="1:8" ht="12">
      <c r="A94" s="8"/>
      <c r="B94" s="5" t="s">
        <v>78</v>
      </c>
      <c r="C94" s="5"/>
      <c r="D94" s="5"/>
      <c r="E94" s="9"/>
      <c r="F94" s="9"/>
      <c r="G94" s="10"/>
      <c r="H94" s="10"/>
    </row>
    <row r="95" spans="1:8" ht="13.5" thickBot="1">
      <c r="A95" s="24"/>
      <c r="B95" s="25" t="s">
        <v>87</v>
      </c>
      <c r="C95" s="26"/>
      <c r="D95" s="26"/>
      <c r="E95" s="27"/>
      <c r="F95" s="27"/>
      <c r="G95" s="28"/>
      <c r="H95" s="28">
        <f>SUM(H86:H94)</f>
        <v>0</v>
      </c>
    </row>
    <row r="96" spans="7:8" ht="13.5" thickTop="1">
      <c r="G96" s="15"/>
      <c r="H96" s="15"/>
    </row>
    <row r="97" spans="7:8" ht="12.75">
      <c r="G97" s="15"/>
      <c r="H97" s="15"/>
    </row>
    <row r="98" spans="7:8" ht="12.75">
      <c r="G98" s="15"/>
      <c r="H98" s="15"/>
    </row>
    <row r="99" spans="7:8" ht="12.75">
      <c r="G99" s="15"/>
      <c r="H99" s="15"/>
    </row>
    <row r="100" spans="7:8" ht="12.75">
      <c r="G100" s="15"/>
      <c r="H100" s="15"/>
    </row>
    <row r="101" ht="12.75">
      <c r="B101" s="6" t="s">
        <v>86</v>
      </c>
    </row>
    <row r="103" spans="1:8" ht="13.5" customHeight="1">
      <c r="A103" s="30" t="s">
        <v>0</v>
      </c>
      <c r="B103" s="17" t="s">
        <v>1</v>
      </c>
      <c r="C103" s="18"/>
      <c r="D103" s="18"/>
      <c r="E103" s="19"/>
      <c r="F103" s="19"/>
      <c r="G103" s="29"/>
      <c r="H103" s="22">
        <f>H10</f>
        <v>0</v>
      </c>
    </row>
    <row r="104" spans="1:8" ht="12.75">
      <c r="A104" s="30" t="s">
        <v>11</v>
      </c>
      <c r="B104" s="17" t="s">
        <v>12</v>
      </c>
      <c r="C104" s="18"/>
      <c r="D104" s="18"/>
      <c r="E104" s="19"/>
      <c r="F104" s="19"/>
      <c r="G104" s="20"/>
      <c r="H104" s="22">
        <f>H42</f>
        <v>0</v>
      </c>
    </row>
    <row r="105" spans="1:8" ht="12.75">
      <c r="A105" s="30" t="s">
        <v>23</v>
      </c>
      <c r="B105" s="17" t="s">
        <v>24</v>
      </c>
      <c r="C105" s="18"/>
      <c r="D105" s="18"/>
      <c r="E105" s="19"/>
      <c r="F105" s="19"/>
      <c r="G105" s="20"/>
      <c r="H105" s="22">
        <f>H80</f>
        <v>0</v>
      </c>
    </row>
    <row r="106" spans="1:9" ht="13.5" thickBot="1">
      <c r="A106" s="30" t="s">
        <v>26</v>
      </c>
      <c r="B106" s="17" t="s">
        <v>27</v>
      </c>
      <c r="C106" s="18"/>
      <c r="D106" s="18"/>
      <c r="E106" s="19"/>
      <c r="F106" s="19"/>
      <c r="G106" s="20"/>
      <c r="H106" s="23">
        <f>H95</f>
        <v>0</v>
      </c>
      <c r="I106" s="4"/>
    </row>
    <row r="107" spans="2:9" ht="14.25" thickBot="1">
      <c r="B107" s="6" t="s">
        <v>88</v>
      </c>
      <c r="H107" s="21">
        <f>H103+H104+H105+H106</f>
        <v>0</v>
      </c>
      <c r="I107" s="4"/>
    </row>
    <row r="108" spans="2:9" ht="12.75">
      <c r="B108" s="6"/>
      <c r="I108" s="4"/>
    </row>
    <row r="109" spans="7:8" ht="12.75">
      <c r="G109" s="15"/>
      <c r="H109" s="15"/>
    </row>
    <row r="110" spans="7:8" ht="12.75">
      <c r="G110" s="15"/>
      <c r="H110" s="15"/>
    </row>
    <row r="112" spans="2:8" ht="12.75">
      <c r="B112" s="6"/>
      <c r="H112" s="16"/>
    </row>
    <row r="113" spans="2:8" ht="12.75">
      <c r="B113" s="6"/>
      <c r="H113" s="16"/>
    </row>
    <row r="114" spans="2:8" ht="12.75">
      <c r="B114" s="6"/>
      <c r="H114" s="16"/>
    </row>
    <row r="115" ht="12.75">
      <c r="B115" s="6"/>
    </row>
    <row r="116" spans="2:8" ht="12.75">
      <c r="B116" s="6"/>
      <c r="G116" s="15"/>
      <c r="H116" s="15"/>
    </row>
  </sheetData>
  <sheetProtection/>
  <conditionalFormatting sqref="H107">
    <cfRule type="cellIs" priority="3" dxfId="49" operator="equal" stopIfTrue="1">
      <formula>0</formula>
    </cfRule>
  </conditionalFormatting>
  <conditionalFormatting sqref="H107">
    <cfRule type="cellIs" priority="1" dxfId="49" operator="equal" stopIfTrue="1">
      <formula>0</formula>
    </cfRule>
    <cfRule type="cellIs" priority="2" dxfId="50" operator="equal" stopIfTrue="1">
      <formula>0</formula>
    </cfRule>
  </conditionalFormatting>
  <printOptions/>
  <pageMargins left="0.7874015748031497" right="0.7480314960629921" top="0.984251968503937" bottom="0.7086614173228347" header="0.3937007874015748" footer="0"/>
  <pageSetup firstPageNumber="12" useFirstPageNumber="1" horizontalDpi="300" verticalDpi="300" orientation="portrait" paperSize="9" r:id="rId1"/>
  <headerFooter alignWithMargins="0">
    <oddHeader xml:space="preserve">&amp;LPro-Biro, Peter Gajšek s.p.
Tel.: 041-536-857,E-mail:probiro@triera.net&amp;R&amp;"Times New Roman,Navadno" </oddHeader>
    <oddFooter xml:space="preserve">&amp;L&amp;"Arial CE,Krepko"&amp;14   &amp;"Arial CE,Običajno"&amp;10                   </oddFooter>
  </headerFooter>
  <rowBreaks count="2" manualBreakCount="2">
    <brk id="56" max="7" man="1"/>
    <brk id="97" max="255" man="1"/>
  </rowBreaks>
</worksheet>
</file>

<file path=xl/worksheets/sheet2.xml><?xml version="1.0" encoding="utf-8"?>
<worksheet xmlns="http://schemas.openxmlformats.org/spreadsheetml/2006/main" xmlns:r="http://schemas.openxmlformats.org/officeDocument/2006/relationships">
  <dimension ref="A1:E255"/>
  <sheetViews>
    <sheetView zoomScalePageLayoutView="0" workbookViewId="0" topLeftCell="A103">
      <selection activeCell="I8" sqref="I8"/>
    </sheetView>
  </sheetViews>
  <sheetFormatPr defaultColWidth="9.00390625" defaultRowHeight="12.75"/>
  <cols>
    <col min="1" max="1" width="49.625" style="80" customWidth="1"/>
    <col min="2" max="2" width="7.375" style="81" customWidth="1"/>
    <col min="3" max="3" width="6.50390625" style="81" customWidth="1"/>
    <col min="4" max="4" width="10.50390625" style="40" customWidth="1"/>
    <col min="5" max="5" width="10.625" style="40" customWidth="1"/>
  </cols>
  <sheetData>
    <row r="1" spans="1:5" ht="15">
      <c r="A1" s="31" t="s">
        <v>90</v>
      </c>
      <c r="B1" s="32"/>
      <c r="C1" s="33"/>
      <c r="D1" s="34"/>
      <c r="E1" s="35"/>
    </row>
    <row r="2" spans="1:5" ht="15">
      <c r="A2" s="31"/>
      <c r="B2" s="32"/>
      <c r="C2" s="33"/>
      <c r="D2" s="34"/>
      <c r="E2" s="35"/>
    </row>
    <row r="3" spans="1:5" ht="15">
      <c r="A3" s="31" t="s">
        <v>91</v>
      </c>
      <c r="B3" s="32"/>
      <c r="C3" s="33"/>
      <c r="D3" s="34"/>
      <c r="E3" s="35"/>
    </row>
    <row r="4" spans="1:5" ht="15">
      <c r="A4" s="31"/>
      <c r="B4" s="32" t="s">
        <v>92</v>
      </c>
      <c r="C4" s="33" t="s">
        <v>79</v>
      </c>
      <c r="D4" s="34" t="s">
        <v>93</v>
      </c>
      <c r="E4" s="35" t="s">
        <v>81</v>
      </c>
    </row>
    <row r="5" spans="1:5" ht="15">
      <c r="A5" s="36" t="s">
        <v>94</v>
      </c>
      <c r="B5" s="32"/>
      <c r="C5" s="33"/>
      <c r="D5" s="34"/>
      <c r="E5" s="35"/>
    </row>
    <row r="6" spans="1:5" ht="15">
      <c r="A6" s="36" t="s">
        <v>95</v>
      </c>
      <c r="B6" s="32"/>
      <c r="C6" s="33"/>
      <c r="D6" s="34"/>
      <c r="E6" s="35"/>
    </row>
    <row r="7" spans="1:5" ht="15">
      <c r="A7" s="36" t="s">
        <v>96</v>
      </c>
      <c r="B7" s="32"/>
      <c r="C7" s="33"/>
      <c r="D7" s="34"/>
      <c r="E7" s="35"/>
    </row>
    <row r="8" spans="1:5" ht="15">
      <c r="A8" s="36" t="s">
        <v>97</v>
      </c>
      <c r="B8" s="32" t="s">
        <v>98</v>
      </c>
      <c r="C8" s="33">
        <v>11</v>
      </c>
      <c r="D8" s="34"/>
      <c r="E8" s="35">
        <f>C8*D8</f>
        <v>0</v>
      </c>
    </row>
    <row r="9" spans="1:5" ht="15">
      <c r="A9" s="37"/>
      <c r="B9" s="38"/>
      <c r="C9" s="39"/>
      <c r="D9" s="34"/>
      <c r="E9" s="35"/>
    </row>
    <row r="10" spans="1:5" ht="15">
      <c r="A10" s="36" t="s">
        <v>99</v>
      </c>
      <c r="B10" s="32"/>
      <c r="C10" s="33"/>
      <c r="D10" s="34"/>
      <c r="E10" s="35"/>
    </row>
    <row r="11" spans="1:5" ht="15">
      <c r="A11" s="36" t="s">
        <v>100</v>
      </c>
      <c r="B11" s="32"/>
      <c r="C11" s="33"/>
      <c r="D11" s="34"/>
      <c r="E11" s="35"/>
    </row>
    <row r="12" spans="1:5" ht="15">
      <c r="A12" s="36" t="s">
        <v>101</v>
      </c>
      <c r="B12" s="32"/>
      <c r="C12" s="33"/>
      <c r="D12" s="34"/>
      <c r="E12" s="35"/>
    </row>
    <row r="13" spans="1:5" ht="15">
      <c r="A13" s="36" t="s">
        <v>102</v>
      </c>
      <c r="B13" s="32"/>
      <c r="C13" s="33"/>
      <c r="D13" s="34"/>
      <c r="E13" s="35"/>
    </row>
    <row r="14" spans="1:5" ht="15">
      <c r="A14" s="36" t="s">
        <v>97</v>
      </c>
      <c r="B14" s="32" t="s">
        <v>98</v>
      </c>
      <c r="C14" s="33">
        <v>4</v>
      </c>
      <c r="D14" s="34"/>
      <c r="E14" s="35">
        <f>C14*D14</f>
        <v>0</v>
      </c>
    </row>
    <row r="15" spans="1:5" ht="15">
      <c r="A15" s="36"/>
      <c r="B15" s="32"/>
      <c r="C15" s="33"/>
      <c r="D15" s="34"/>
      <c r="E15" s="35"/>
    </row>
    <row r="16" spans="1:5" ht="15">
      <c r="A16" s="36" t="s">
        <v>103</v>
      </c>
      <c r="B16" s="32"/>
      <c r="C16" s="33"/>
      <c r="D16" s="34"/>
      <c r="E16" s="35"/>
    </row>
    <row r="17" spans="1:5" ht="15">
      <c r="A17" s="36" t="s">
        <v>104</v>
      </c>
      <c r="B17" s="32"/>
      <c r="C17" s="33"/>
      <c r="D17" s="34"/>
      <c r="E17" s="35"/>
    </row>
    <row r="18" spans="1:5" ht="15">
      <c r="A18" s="36" t="s">
        <v>105</v>
      </c>
      <c r="B18" s="32"/>
      <c r="C18" s="33"/>
      <c r="D18" s="34"/>
      <c r="E18" s="35"/>
    </row>
    <row r="19" spans="1:5" ht="15">
      <c r="A19" s="36" t="s">
        <v>106</v>
      </c>
      <c r="B19" s="32" t="s">
        <v>98</v>
      </c>
      <c r="C19" s="33">
        <v>6</v>
      </c>
      <c r="D19" s="34"/>
      <c r="E19" s="35">
        <f>C19*D19</f>
        <v>0</v>
      </c>
    </row>
    <row r="20" spans="1:5" ht="15">
      <c r="A20" s="36"/>
      <c r="B20" s="32"/>
      <c r="C20" s="33"/>
      <c r="D20" s="34"/>
      <c r="E20" s="35"/>
    </row>
    <row r="21" spans="1:5" ht="15">
      <c r="A21" s="36" t="s">
        <v>107</v>
      </c>
      <c r="B21" s="32"/>
      <c r="C21" s="33"/>
      <c r="D21" s="34"/>
      <c r="E21" s="35"/>
    </row>
    <row r="22" spans="1:5" ht="15">
      <c r="A22" s="36" t="s">
        <v>108</v>
      </c>
      <c r="B22" s="32"/>
      <c r="C22" s="33"/>
      <c r="D22" s="34"/>
      <c r="E22" s="35"/>
    </row>
    <row r="23" spans="1:5" ht="15">
      <c r="A23" s="36" t="s">
        <v>105</v>
      </c>
      <c r="B23" s="32"/>
      <c r="C23" s="33"/>
      <c r="D23" s="34"/>
      <c r="E23" s="35"/>
    </row>
    <row r="24" spans="1:5" ht="15">
      <c r="A24" s="36" t="s">
        <v>109</v>
      </c>
      <c r="B24" s="32" t="s">
        <v>98</v>
      </c>
      <c r="C24" s="33">
        <v>1</v>
      </c>
      <c r="D24" s="34"/>
      <c r="E24" s="35">
        <f>C24*D24</f>
        <v>0</v>
      </c>
    </row>
    <row r="25" spans="1:5" ht="15">
      <c r="A25" s="37"/>
      <c r="B25" s="38"/>
      <c r="C25" s="39"/>
      <c r="D25" s="34"/>
      <c r="E25" s="35"/>
    </row>
    <row r="26" spans="1:5" s="40" customFormat="1" ht="15">
      <c r="A26" s="36" t="s">
        <v>110</v>
      </c>
      <c r="B26" s="32"/>
      <c r="C26" s="33"/>
      <c r="D26" s="34"/>
      <c r="E26" s="35"/>
    </row>
    <row r="27" spans="1:5" ht="15">
      <c r="A27" s="36" t="s">
        <v>111</v>
      </c>
      <c r="B27" s="32"/>
      <c r="C27" s="33"/>
      <c r="D27" s="34"/>
      <c r="E27" s="35"/>
    </row>
    <row r="28" spans="1:5" ht="15">
      <c r="A28" s="36" t="s">
        <v>112</v>
      </c>
      <c r="B28" s="32"/>
      <c r="C28" s="33"/>
      <c r="D28" s="34"/>
      <c r="E28" s="35"/>
    </row>
    <row r="29" spans="1:5" ht="15">
      <c r="A29" s="36" t="s">
        <v>113</v>
      </c>
      <c r="B29" s="32" t="s">
        <v>98</v>
      </c>
      <c r="C29" s="33">
        <v>11</v>
      </c>
      <c r="D29" s="34"/>
      <c r="E29" s="35">
        <f>C29*D29</f>
        <v>0</v>
      </c>
    </row>
    <row r="30" spans="1:5" ht="15">
      <c r="A30" s="37"/>
      <c r="B30" s="38"/>
      <c r="C30" s="39"/>
      <c r="D30" s="34"/>
      <c r="E30" s="35"/>
    </row>
    <row r="31" spans="1:5" ht="15">
      <c r="A31" s="36" t="s">
        <v>114</v>
      </c>
      <c r="B31" s="32"/>
      <c r="C31" s="33"/>
      <c r="D31" s="34"/>
      <c r="E31" s="35"/>
    </row>
    <row r="32" spans="1:5" ht="15">
      <c r="A32" s="36" t="s">
        <v>115</v>
      </c>
      <c r="B32" s="32"/>
      <c r="C32" s="33"/>
      <c r="D32" s="34"/>
      <c r="E32" s="35"/>
    </row>
    <row r="33" spans="1:5" ht="15">
      <c r="A33" s="36" t="s">
        <v>116</v>
      </c>
      <c r="B33" s="32"/>
      <c r="C33" s="33"/>
      <c r="D33" s="34"/>
      <c r="E33" s="35"/>
    </row>
    <row r="34" spans="1:5" ht="15">
      <c r="A34" s="36" t="s">
        <v>117</v>
      </c>
      <c r="B34" s="32" t="s">
        <v>98</v>
      </c>
      <c r="C34" s="33">
        <v>1</v>
      </c>
      <c r="D34" s="34"/>
      <c r="E34" s="35">
        <f>C34*D34</f>
        <v>0</v>
      </c>
    </row>
    <row r="35" spans="1:5" ht="15">
      <c r="A35" s="36"/>
      <c r="B35" s="32"/>
      <c r="C35" s="33"/>
      <c r="D35" s="34"/>
      <c r="E35" s="35"/>
    </row>
    <row r="36" spans="1:5" ht="15">
      <c r="A36" s="36" t="s">
        <v>118</v>
      </c>
      <c r="B36" s="32"/>
      <c r="C36" s="33"/>
      <c r="D36" s="34"/>
      <c r="E36" s="35"/>
    </row>
    <row r="37" spans="1:5" ht="15">
      <c r="A37" s="36" t="s">
        <v>119</v>
      </c>
      <c r="B37" s="32"/>
      <c r="C37" s="33"/>
      <c r="D37" s="34"/>
      <c r="E37" s="35"/>
    </row>
    <row r="38" spans="1:5" ht="15">
      <c r="A38" s="36" t="s">
        <v>120</v>
      </c>
      <c r="B38" s="32"/>
      <c r="C38" s="33"/>
      <c r="D38" s="34"/>
      <c r="E38" s="35"/>
    </row>
    <row r="39" spans="1:5" ht="15">
      <c r="A39" s="36" t="s">
        <v>121</v>
      </c>
      <c r="B39" s="32" t="s">
        <v>98</v>
      </c>
      <c r="C39" s="33">
        <v>1</v>
      </c>
      <c r="D39" s="34"/>
      <c r="E39" s="35">
        <f>C39*D39</f>
        <v>0</v>
      </c>
    </row>
    <row r="40" spans="1:5" ht="15">
      <c r="A40" s="36"/>
      <c r="B40" s="32"/>
      <c r="C40" s="33"/>
      <c r="D40" s="34"/>
      <c r="E40" s="35"/>
    </row>
    <row r="41" spans="1:5" ht="15">
      <c r="A41" s="36" t="s">
        <v>122</v>
      </c>
      <c r="B41" s="32"/>
      <c r="C41" s="33"/>
      <c r="D41" s="34"/>
      <c r="E41" s="35"/>
    </row>
    <row r="42" spans="1:5" ht="15">
      <c r="A42" s="36" t="s">
        <v>111</v>
      </c>
      <c r="B42" s="32"/>
      <c r="C42" s="33"/>
      <c r="D42" s="34"/>
      <c r="E42" s="35"/>
    </row>
    <row r="43" spans="1:5" ht="15">
      <c r="A43" s="36" t="s">
        <v>112</v>
      </c>
      <c r="B43" s="32"/>
      <c r="C43" s="33"/>
      <c r="D43" s="34"/>
      <c r="E43" s="35"/>
    </row>
    <row r="44" spans="1:5" ht="15">
      <c r="A44" s="36" t="s">
        <v>123</v>
      </c>
      <c r="B44" s="32" t="s">
        <v>98</v>
      </c>
      <c r="C44" s="33">
        <v>1</v>
      </c>
      <c r="D44" s="34"/>
      <c r="E44" s="35">
        <f>C44*D44</f>
        <v>0</v>
      </c>
    </row>
    <row r="45" spans="1:5" ht="15">
      <c r="A45" s="36"/>
      <c r="B45" s="32"/>
      <c r="C45" s="33"/>
      <c r="D45" s="34"/>
      <c r="E45" s="35"/>
    </row>
    <row r="46" spans="1:5" ht="15">
      <c r="A46" s="36"/>
      <c r="B46" s="32"/>
      <c r="C46" s="33"/>
      <c r="D46" s="34"/>
      <c r="E46" s="35"/>
    </row>
    <row r="47" spans="1:5" ht="15">
      <c r="A47" s="36"/>
      <c r="B47" s="32"/>
      <c r="C47" s="33"/>
      <c r="D47" s="34"/>
      <c r="E47" s="35"/>
    </row>
    <row r="48" spans="1:5" ht="15">
      <c r="A48" s="36"/>
      <c r="B48" s="32"/>
      <c r="C48" s="33"/>
      <c r="D48" s="34"/>
      <c r="E48" s="35"/>
    </row>
    <row r="49" spans="1:5" ht="15">
      <c r="A49" s="36" t="s">
        <v>124</v>
      </c>
      <c r="B49" s="32"/>
      <c r="C49" s="33"/>
      <c r="D49" s="34"/>
      <c r="E49" s="35"/>
    </row>
    <row r="50" spans="1:5" ht="15">
      <c r="A50" s="36" t="s">
        <v>125</v>
      </c>
      <c r="B50" s="32"/>
      <c r="C50" s="33"/>
      <c r="D50" s="34"/>
      <c r="E50" s="35"/>
    </row>
    <row r="51" spans="1:5" ht="15">
      <c r="A51" s="36" t="s">
        <v>126</v>
      </c>
      <c r="B51" s="32"/>
      <c r="C51" s="33"/>
      <c r="D51" s="34"/>
      <c r="E51" s="35"/>
    </row>
    <row r="52" spans="1:5" ht="15">
      <c r="A52" s="36" t="s">
        <v>113</v>
      </c>
      <c r="B52" s="32" t="s">
        <v>98</v>
      </c>
      <c r="C52" s="33">
        <v>1</v>
      </c>
      <c r="D52" s="34"/>
      <c r="E52" s="35">
        <f>C52*D52</f>
        <v>0</v>
      </c>
    </row>
    <row r="53" spans="1:5" ht="17.25" customHeight="1">
      <c r="A53" s="36"/>
      <c r="B53" s="32"/>
      <c r="C53" s="33"/>
      <c r="D53" s="34"/>
      <c r="E53" s="35"/>
    </row>
    <row r="54" spans="1:5" ht="15">
      <c r="A54" s="36" t="s">
        <v>127</v>
      </c>
      <c r="B54" s="32"/>
      <c r="C54" s="33"/>
      <c r="D54" s="34"/>
      <c r="E54" s="35"/>
    </row>
    <row r="55" spans="1:5" s="40" customFormat="1" ht="15">
      <c r="A55" s="36" t="s">
        <v>128</v>
      </c>
      <c r="B55" s="32"/>
      <c r="C55" s="33"/>
      <c r="D55" s="34"/>
      <c r="E55" s="35"/>
    </row>
    <row r="56" spans="1:5" ht="15">
      <c r="A56" s="36" t="s">
        <v>116</v>
      </c>
      <c r="B56" s="32"/>
      <c r="C56" s="33"/>
      <c r="D56" s="34"/>
      <c r="E56" s="35"/>
    </row>
    <row r="57" spans="1:5" ht="15">
      <c r="A57" s="41" t="s">
        <v>129</v>
      </c>
      <c r="B57" s="42" t="s">
        <v>98</v>
      </c>
      <c r="C57" s="43">
        <v>1</v>
      </c>
      <c r="D57" s="44"/>
      <c r="E57" s="45">
        <f>C57*D57</f>
        <v>0</v>
      </c>
    </row>
    <row r="58" spans="1:5" s="51" customFormat="1" ht="15.75" thickBot="1">
      <c r="A58" s="46" t="s">
        <v>130</v>
      </c>
      <c r="B58" s="47"/>
      <c r="C58" s="48"/>
      <c r="D58" s="49"/>
      <c r="E58" s="50">
        <f>SUM(E7:E57)</f>
        <v>0</v>
      </c>
    </row>
    <row r="59" spans="1:5" ht="15.75" thickTop="1">
      <c r="A59" s="36"/>
      <c r="B59" s="32"/>
      <c r="C59" s="33"/>
      <c r="D59" s="34"/>
      <c r="E59" s="35"/>
    </row>
    <row r="60" spans="1:5" ht="15">
      <c r="A60" s="31" t="s">
        <v>131</v>
      </c>
      <c r="B60" s="32"/>
      <c r="C60" s="33"/>
      <c r="D60" s="34"/>
      <c r="E60" s="35"/>
    </row>
    <row r="61" spans="1:5" ht="15">
      <c r="A61" s="37"/>
      <c r="B61" s="38"/>
      <c r="C61" s="39"/>
      <c r="D61" s="34"/>
      <c r="E61" s="35"/>
    </row>
    <row r="62" spans="1:5" ht="15">
      <c r="A62" s="36" t="s">
        <v>132</v>
      </c>
      <c r="B62" s="32"/>
      <c r="C62" s="33"/>
      <c r="D62" s="34"/>
      <c r="E62" s="35"/>
    </row>
    <row r="63" spans="1:5" ht="15">
      <c r="A63" s="36" t="s">
        <v>133</v>
      </c>
      <c r="B63" s="32"/>
      <c r="C63" s="33"/>
      <c r="D63" s="34"/>
      <c r="E63" s="35"/>
    </row>
    <row r="64" spans="1:5" ht="15">
      <c r="A64" s="36" t="s">
        <v>134</v>
      </c>
      <c r="B64" s="32"/>
      <c r="C64" s="33"/>
      <c r="D64" s="34"/>
      <c r="E64" s="35"/>
    </row>
    <row r="65" spans="1:5" ht="15">
      <c r="A65" s="36" t="s">
        <v>135</v>
      </c>
      <c r="B65" s="32"/>
      <c r="C65" s="33"/>
      <c r="D65" s="34"/>
      <c r="E65" s="35"/>
    </row>
    <row r="66" spans="1:5" ht="15">
      <c r="A66" s="36" t="s">
        <v>136</v>
      </c>
      <c r="B66" s="32" t="s">
        <v>98</v>
      </c>
      <c r="C66" s="33">
        <v>2</v>
      </c>
      <c r="D66" s="34"/>
      <c r="E66" s="35">
        <f>C66*D66</f>
        <v>0</v>
      </c>
    </row>
    <row r="67" spans="1:5" ht="15">
      <c r="A67" s="36"/>
      <c r="B67" s="32"/>
      <c r="C67" s="33"/>
      <c r="D67" s="34"/>
      <c r="E67" s="35"/>
    </row>
    <row r="68" spans="1:5" s="55" customFormat="1" ht="15">
      <c r="A68" s="52" t="s">
        <v>137</v>
      </c>
      <c r="B68" s="53"/>
      <c r="C68" s="52"/>
      <c r="D68" s="54"/>
      <c r="E68" s="54"/>
    </row>
    <row r="69" spans="1:5" s="55" customFormat="1" ht="15">
      <c r="A69" s="52" t="s">
        <v>138</v>
      </c>
      <c r="B69" s="53"/>
      <c r="C69" s="52"/>
      <c r="D69" s="54"/>
      <c r="E69" s="54"/>
    </row>
    <row r="70" spans="1:5" s="55" customFormat="1" ht="15">
      <c r="A70" s="52" t="s">
        <v>139</v>
      </c>
      <c r="B70" s="53"/>
      <c r="C70" s="52"/>
      <c r="D70" s="54"/>
      <c r="E70" s="54"/>
    </row>
    <row r="71" spans="1:5" s="55" customFormat="1" ht="15">
      <c r="A71" s="52" t="s">
        <v>140</v>
      </c>
      <c r="B71" s="53"/>
      <c r="C71" s="52"/>
      <c r="D71" s="54"/>
      <c r="E71" s="54"/>
    </row>
    <row r="72" spans="1:5" s="55" customFormat="1" ht="15">
      <c r="A72" s="52" t="s">
        <v>136</v>
      </c>
      <c r="B72" s="53" t="s">
        <v>98</v>
      </c>
      <c r="C72" s="52">
        <v>2</v>
      </c>
      <c r="D72" s="54"/>
      <c r="E72" s="54">
        <f>C72*D72</f>
        <v>0</v>
      </c>
    </row>
    <row r="73" spans="1:5" ht="15">
      <c r="A73" s="36"/>
      <c r="B73" s="32"/>
      <c r="C73" s="33"/>
      <c r="D73" s="34"/>
      <c r="E73" s="35"/>
    </row>
    <row r="74" spans="1:5" ht="15">
      <c r="A74" s="36" t="s">
        <v>141</v>
      </c>
      <c r="B74" s="32"/>
      <c r="C74" s="33"/>
      <c r="D74" s="34"/>
      <c r="E74" s="35"/>
    </row>
    <row r="75" spans="1:5" ht="15">
      <c r="A75" s="36" t="s">
        <v>142</v>
      </c>
      <c r="B75" s="32"/>
      <c r="C75" s="33"/>
      <c r="D75" s="34"/>
      <c r="E75" s="35"/>
    </row>
    <row r="76" spans="1:5" ht="15">
      <c r="A76" s="36" t="s">
        <v>143</v>
      </c>
      <c r="B76" s="32"/>
      <c r="C76" s="33"/>
      <c r="D76" s="34"/>
      <c r="E76" s="35"/>
    </row>
    <row r="77" spans="1:5" ht="15">
      <c r="A77" s="36" t="s">
        <v>135</v>
      </c>
      <c r="B77" s="32"/>
      <c r="C77" s="33"/>
      <c r="D77" s="34"/>
      <c r="E77" s="35"/>
    </row>
    <row r="78" spans="1:5" ht="15">
      <c r="A78" s="41" t="s">
        <v>144</v>
      </c>
      <c r="B78" s="42" t="s">
        <v>98</v>
      </c>
      <c r="C78" s="43">
        <v>1</v>
      </c>
      <c r="D78" s="44"/>
      <c r="E78" s="45">
        <f>C78*D78</f>
        <v>0</v>
      </c>
    </row>
    <row r="79" spans="1:5" ht="15.75" thickBot="1">
      <c r="A79" s="56" t="s">
        <v>145</v>
      </c>
      <c r="B79" s="57"/>
      <c r="C79" s="58"/>
      <c r="D79" s="59"/>
      <c r="E79" s="60">
        <f>SUM(E66:E78)</f>
        <v>0</v>
      </c>
    </row>
    <row r="80" spans="1:5" ht="15.75" thickTop="1">
      <c r="A80" s="61"/>
      <c r="B80" s="38"/>
      <c r="C80" s="39"/>
      <c r="D80" s="34"/>
      <c r="E80" s="35"/>
    </row>
    <row r="81" spans="1:5" s="40" customFormat="1" ht="15">
      <c r="A81" s="31" t="s">
        <v>146</v>
      </c>
      <c r="B81" s="32"/>
      <c r="C81" s="33"/>
      <c r="D81" s="34"/>
      <c r="E81" s="35"/>
    </row>
    <row r="82" spans="1:5" ht="15">
      <c r="A82" s="61"/>
      <c r="B82" s="38"/>
      <c r="C82" s="39"/>
      <c r="D82" s="34"/>
      <c r="E82" s="35"/>
    </row>
    <row r="83" spans="1:5" ht="15">
      <c r="A83" s="36" t="s">
        <v>147</v>
      </c>
      <c r="B83" s="32"/>
      <c r="C83" s="33"/>
      <c r="D83" s="34"/>
      <c r="E83" s="35"/>
    </row>
    <row r="84" spans="1:5" ht="15">
      <c r="A84" s="36" t="s">
        <v>148</v>
      </c>
      <c r="B84" s="32"/>
      <c r="C84" s="33"/>
      <c r="D84" s="34"/>
      <c r="E84" s="35"/>
    </row>
    <row r="85" spans="1:5" ht="15">
      <c r="A85" s="36" t="s">
        <v>149</v>
      </c>
      <c r="B85" s="32"/>
      <c r="C85" s="33"/>
      <c r="D85" s="34"/>
      <c r="E85" s="35"/>
    </row>
    <row r="86" spans="1:5" ht="15">
      <c r="A86" s="36" t="s">
        <v>150</v>
      </c>
      <c r="B86" s="32" t="s">
        <v>98</v>
      </c>
      <c r="C86" s="33">
        <v>4</v>
      </c>
      <c r="D86" s="34"/>
      <c r="E86" s="35">
        <f>C86*D86</f>
        <v>0</v>
      </c>
    </row>
    <row r="87" spans="1:5" ht="15">
      <c r="A87" s="36"/>
      <c r="B87" s="32"/>
      <c r="C87" s="33"/>
      <c r="D87" s="34"/>
      <c r="E87" s="35"/>
    </row>
    <row r="88" spans="1:5" ht="15">
      <c r="A88" s="36" t="s">
        <v>151</v>
      </c>
      <c r="B88" s="32"/>
      <c r="C88" s="33"/>
      <c r="D88" s="34"/>
      <c r="E88" s="35"/>
    </row>
    <row r="89" spans="1:5" ht="15.75" customHeight="1">
      <c r="A89" s="36" t="s">
        <v>152</v>
      </c>
      <c r="B89" s="32"/>
      <c r="C89" s="33"/>
      <c r="D89" s="34"/>
      <c r="E89" s="35"/>
    </row>
    <row r="90" spans="1:5" ht="15">
      <c r="A90" s="36" t="s">
        <v>153</v>
      </c>
      <c r="B90" s="32"/>
      <c r="C90" s="33"/>
      <c r="D90" s="34"/>
      <c r="E90" s="35"/>
    </row>
    <row r="91" spans="1:5" ht="15">
      <c r="A91" s="36" t="s">
        <v>154</v>
      </c>
      <c r="B91" s="32" t="s">
        <v>98</v>
      </c>
      <c r="C91" s="33">
        <v>4</v>
      </c>
      <c r="D91" s="34"/>
      <c r="E91" s="35">
        <f>C91*D91</f>
        <v>0</v>
      </c>
    </row>
    <row r="92" spans="1:5" ht="15">
      <c r="A92" s="36"/>
      <c r="B92" s="32"/>
      <c r="C92" s="33"/>
      <c r="D92" s="34"/>
      <c r="E92" s="35"/>
    </row>
    <row r="93" spans="1:5" ht="15">
      <c r="A93" s="36" t="s">
        <v>155</v>
      </c>
      <c r="B93" s="32"/>
      <c r="C93" s="33"/>
      <c r="D93" s="34"/>
      <c r="E93" s="35"/>
    </row>
    <row r="94" spans="1:5" ht="15">
      <c r="A94" s="36" t="s">
        <v>156</v>
      </c>
      <c r="B94" s="32"/>
      <c r="C94" s="33"/>
      <c r="D94" s="34"/>
      <c r="E94" s="35"/>
    </row>
    <row r="95" spans="1:5" ht="15">
      <c r="A95" s="36" t="s">
        <v>157</v>
      </c>
      <c r="B95" s="32" t="s">
        <v>98</v>
      </c>
      <c r="C95" s="33">
        <v>1</v>
      </c>
      <c r="D95" s="34"/>
      <c r="E95" s="35">
        <f>C95*D95</f>
        <v>0</v>
      </c>
    </row>
    <row r="96" spans="1:5" ht="15">
      <c r="A96" s="36"/>
      <c r="B96" s="32"/>
      <c r="C96" s="33"/>
      <c r="D96" s="34"/>
      <c r="E96" s="35"/>
    </row>
    <row r="97" spans="1:5" ht="15">
      <c r="A97" s="36" t="s">
        <v>158</v>
      </c>
      <c r="B97" s="32"/>
      <c r="C97" s="33"/>
      <c r="D97" s="34"/>
      <c r="E97" s="35"/>
    </row>
    <row r="98" spans="1:5" ht="15">
      <c r="A98" s="36" t="s">
        <v>159</v>
      </c>
      <c r="B98" s="32"/>
      <c r="C98" s="33"/>
      <c r="D98" s="34"/>
      <c r="E98" s="35"/>
    </row>
    <row r="99" spans="1:5" ht="15">
      <c r="A99" s="41" t="s">
        <v>160</v>
      </c>
      <c r="B99" s="42" t="s">
        <v>98</v>
      </c>
      <c r="C99" s="43">
        <v>4</v>
      </c>
      <c r="D99" s="44"/>
      <c r="E99" s="45">
        <f>C99*D99</f>
        <v>0</v>
      </c>
    </row>
    <row r="100" spans="1:5" s="51" customFormat="1" ht="15.75" thickBot="1">
      <c r="A100" s="46" t="s">
        <v>161</v>
      </c>
      <c r="B100" s="47"/>
      <c r="C100" s="48"/>
      <c r="D100" s="49"/>
      <c r="E100" s="50">
        <f>SUM(E83:E99)</f>
        <v>0</v>
      </c>
    </row>
    <row r="101" spans="1:5" ht="15.75" thickTop="1">
      <c r="A101" s="36"/>
      <c r="B101" s="32"/>
      <c r="C101" s="33"/>
      <c r="D101" s="34"/>
      <c r="E101" s="35"/>
    </row>
    <row r="102" spans="1:5" ht="15">
      <c r="A102" s="31" t="s">
        <v>162</v>
      </c>
      <c r="B102" s="32"/>
      <c r="C102" s="33"/>
      <c r="D102" s="34"/>
      <c r="E102" s="35"/>
    </row>
    <row r="103" spans="1:5" ht="15">
      <c r="A103" s="37"/>
      <c r="B103" s="38"/>
      <c r="C103" s="39"/>
      <c r="D103" s="34"/>
      <c r="E103" s="35"/>
    </row>
    <row r="104" spans="1:5" ht="15">
      <c r="A104" s="36" t="s">
        <v>163</v>
      </c>
      <c r="B104" s="32"/>
      <c r="C104" s="33"/>
      <c r="D104" s="34"/>
      <c r="E104" s="35"/>
    </row>
    <row r="105" spans="1:5" ht="15">
      <c r="A105" s="36" t="s">
        <v>164</v>
      </c>
      <c r="B105" s="32" t="s">
        <v>98</v>
      </c>
      <c r="C105" s="33">
        <v>19</v>
      </c>
      <c r="D105" s="34"/>
      <c r="E105" s="35">
        <f>C105*D105</f>
        <v>0</v>
      </c>
    </row>
    <row r="106" spans="1:5" ht="15">
      <c r="A106" s="37"/>
      <c r="B106" s="38"/>
      <c r="C106" s="39"/>
      <c r="D106" s="34"/>
      <c r="E106" s="35"/>
    </row>
    <row r="107" spans="1:5" ht="15">
      <c r="A107" s="36" t="s">
        <v>165</v>
      </c>
      <c r="B107" s="32"/>
      <c r="C107" s="33"/>
      <c r="D107" s="34"/>
      <c r="E107" s="35"/>
    </row>
    <row r="108" spans="1:5" ht="15">
      <c r="A108" s="36" t="s">
        <v>166</v>
      </c>
      <c r="B108" s="32" t="s">
        <v>98</v>
      </c>
      <c r="C108" s="33">
        <v>3</v>
      </c>
      <c r="D108" s="34"/>
      <c r="E108" s="35">
        <f>C108*D108</f>
        <v>0</v>
      </c>
    </row>
    <row r="109" spans="1:5" ht="15">
      <c r="A109" s="36"/>
      <c r="B109" s="32"/>
      <c r="C109" s="33"/>
      <c r="D109" s="34"/>
      <c r="E109" s="35"/>
    </row>
    <row r="110" spans="1:5" ht="15">
      <c r="A110" s="36" t="s">
        <v>167</v>
      </c>
      <c r="B110" s="32"/>
      <c r="C110" s="33"/>
      <c r="D110" s="34"/>
      <c r="E110" s="35"/>
    </row>
    <row r="111" spans="1:5" ht="15">
      <c r="A111" s="36" t="s">
        <v>168</v>
      </c>
      <c r="B111" s="32" t="s">
        <v>98</v>
      </c>
      <c r="C111" s="33">
        <v>3</v>
      </c>
      <c r="D111" s="34"/>
      <c r="E111" s="35">
        <f>C111*D111</f>
        <v>0</v>
      </c>
    </row>
    <row r="112" spans="1:5" ht="15">
      <c r="A112" s="36"/>
      <c r="B112" s="32"/>
      <c r="C112" s="33"/>
      <c r="D112" s="34"/>
      <c r="E112" s="35"/>
    </row>
    <row r="113" spans="1:5" ht="15">
      <c r="A113" s="36" t="s">
        <v>169</v>
      </c>
      <c r="B113" s="32"/>
      <c r="C113" s="33"/>
      <c r="D113" s="34"/>
      <c r="E113" s="62"/>
    </row>
    <row r="114" spans="1:5" ht="15">
      <c r="A114" s="36" t="s">
        <v>170</v>
      </c>
      <c r="B114" s="32"/>
      <c r="C114" s="33"/>
      <c r="D114" s="34"/>
      <c r="E114" s="62"/>
    </row>
    <row r="115" spans="1:5" ht="15">
      <c r="A115" s="36" t="s">
        <v>171</v>
      </c>
      <c r="B115" s="32"/>
      <c r="C115" s="33"/>
      <c r="D115" s="34"/>
      <c r="E115" s="62"/>
    </row>
    <row r="116" spans="1:5" ht="15">
      <c r="A116" s="36" t="s">
        <v>172</v>
      </c>
      <c r="B116" s="32"/>
      <c r="C116" s="33"/>
      <c r="D116" s="34"/>
      <c r="E116" s="62"/>
    </row>
    <row r="117" spans="1:5" ht="15">
      <c r="A117" s="36" t="s">
        <v>173</v>
      </c>
      <c r="B117" s="32"/>
      <c r="C117" s="33"/>
      <c r="D117" s="34"/>
      <c r="E117" s="62"/>
    </row>
    <row r="118" spans="1:5" ht="15">
      <c r="A118" s="36" t="s">
        <v>174</v>
      </c>
      <c r="B118" s="32"/>
      <c r="C118" s="33"/>
      <c r="D118" s="34"/>
      <c r="E118" s="62"/>
    </row>
    <row r="119" spans="1:5" ht="15">
      <c r="A119" s="36" t="s">
        <v>175</v>
      </c>
      <c r="B119" s="32"/>
      <c r="C119" s="33"/>
      <c r="D119" s="34"/>
      <c r="E119" s="62"/>
    </row>
    <row r="120" spans="1:5" ht="15">
      <c r="A120" s="36" t="s">
        <v>176</v>
      </c>
      <c r="B120" s="32"/>
      <c r="C120" s="33"/>
      <c r="D120" s="34"/>
      <c r="E120" s="62"/>
    </row>
    <row r="121" spans="1:5" ht="15">
      <c r="A121" s="36" t="s">
        <v>177</v>
      </c>
      <c r="B121" s="32"/>
      <c r="C121" s="33"/>
      <c r="D121" s="34"/>
      <c r="E121" s="62"/>
    </row>
    <row r="122" spans="1:5" ht="15">
      <c r="A122" s="36" t="s">
        <v>178</v>
      </c>
      <c r="B122" s="32" t="s">
        <v>82</v>
      </c>
      <c r="C122" s="33">
        <v>1</v>
      </c>
      <c r="D122" s="34"/>
      <c r="E122" s="35">
        <f>C122*D122</f>
        <v>0</v>
      </c>
    </row>
    <row r="123" spans="1:5" ht="15">
      <c r="A123" s="36"/>
      <c r="B123" s="32"/>
      <c r="C123" s="33"/>
      <c r="D123" s="34"/>
      <c r="E123" s="35"/>
    </row>
    <row r="124" spans="1:5" ht="15">
      <c r="A124" s="36" t="s">
        <v>179</v>
      </c>
      <c r="B124" s="32"/>
      <c r="C124" s="33"/>
      <c r="D124" s="34"/>
      <c r="E124" s="35"/>
    </row>
    <row r="125" spans="1:5" ht="15">
      <c r="A125" s="36" t="s">
        <v>180</v>
      </c>
      <c r="B125" s="32"/>
      <c r="C125" s="33"/>
      <c r="D125" s="34"/>
      <c r="E125" s="35"/>
    </row>
    <row r="126" spans="1:5" ht="15">
      <c r="A126" s="36" t="s">
        <v>181</v>
      </c>
      <c r="B126" s="32"/>
      <c r="C126" s="33"/>
      <c r="D126" s="34"/>
      <c r="E126" s="35"/>
    </row>
    <row r="127" spans="1:5" ht="15">
      <c r="A127" s="36" t="s">
        <v>182</v>
      </c>
      <c r="B127" s="32"/>
      <c r="C127" s="33"/>
      <c r="D127" s="34"/>
      <c r="E127" s="35"/>
    </row>
    <row r="128" spans="1:5" ht="15">
      <c r="A128" s="36" t="s">
        <v>183</v>
      </c>
      <c r="B128" s="32"/>
      <c r="C128" s="33"/>
      <c r="D128" s="34"/>
      <c r="E128" s="35"/>
    </row>
    <row r="129" spans="1:5" ht="15">
      <c r="A129" s="36" t="s">
        <v>184</v>
      </c>
      <c r="B129" s="32"/>
      <c r="C129" s="33"/>
      <c r="D129" s="34"/>
      <c r="E129" s="35"/>
    </row>
    <row r="130" spans="1:5" ht="15">
      <c r="A130" s="36" t="s">
        <v>185</v>
      </c>
      <c r="B130" s="32" t="s">
        <v>98</v>
      </c>
      <c r="C130" s="33">
        <v>1</v>
      </c>
      <c r="D130" s="34"/>
      <c r="E130" s="35">
        <f>C130*D130</f>
        <v>0</v>
      </c>
    </row>
    <row r="131" spans="1:5" ht="15">
      <c r="A131" s="36"/>
      <c r="B131" s="32"/>
      <c r="C131" s="33"/>
      <c r="D131" s="34"/>
      <c r="E131" s="35"/>
    </row>
    <row r="132" spans="1:5" ht="15">
      <c r="A132" s="36" t="s">
        <v>186</v>
      </c>
      <c r="B132" s="32"/>
      <c r="C132" s="33"/>
      <c r="D132" s="34"/>
      <c r="E132" s="35"/>
    </row>
    <row r="133" spans="1:5" ht="15">
      <c r="A133" s="36" t="s">
        <v>187</v>
      </c>
      <c r="B133" s="32"/>
      <c r="C133" s="33"/>
      <c r="D133" s="34"/>
      <c r="E133" s="35"/>
    </row>
    <row r="134" spans="1:5" ht="15">
      <c r="A134" s="41" t="s">
        <v>188</v>
      </c>
      <c r="B134" s="42" t="s">
        <v>98</v>
      </c>
      <c r="C134" s="43">
        <v>1</v>
      </c>
      <c r="D134" s="44"/>
      <c r="E134" s="45">
        <f>C134*D134</f>
        <v>0</v>
      </c>
    </row>
    <row r="135" spans="1:5" ht="15.75" thickBot="1">
      <c r="A135" s="56" t="s">
        <v>189</v>
      </c>
      <c r="B135" s="63"/>
      <c r="C135" s="64"/>
      <c r="D135" s="59"/>
      <c r="E135" s="60">
        <f>SUM(E104:E134)</f>
        <v>0</v>
      </c>
    </row>
    <row r="136" spans="1:5" ht="15.75" thickTop="1">
      <c r="A136" s="37"/>
      <c r="B136" s="38"/>
      <c r="C136" s="39"/>
      <c r="D136" s="34"/>
      <c r="E136" s="35"/>
    </row>
    <row r="137" spans="1:5" ht="15">
      <c r="A137" s="37"/>
      <c r="B137" s="38"/>
      <c r="C137" s="39"/>
      <c r="D137" s="34"/>
      <c r="E137" s="35"/>
    </row>
    <row r="138" spans="1:5" ht="15">
      <c r="A138" s="37"/>
      <c r="B138" s="38"/>
      <c r="C138" s="39"/>
      <c r="D138" s="34"/>
      <c r="E138" s="35"/>
    </row>
    <row r="139" spans="1:5" s="40" customFormat="1" ht="15">
      <c r="A139" s="31" t="s">
        <v>190</v>
      </c>
      <c r="B139" s="32"/>
      <c r="C139" s="33"/>
      <c r="D139" s="34"/>
      <c r="E139" s="35"/>
    </row>
    <row r="140" spans="1:5" ht="15">
      <c r="A140" s="37"/>
      <c r="B140" s="38"/>
      <c r="C140" s="39"/>
      <c r="D140" s="34"/>
      <c r="E140" s="35"/>
    </row>
    <row r="141" spans="1:5" ht="15">
      <c r="A141" s="36" t="s">
        <v>191</v>
      </c>
      <c r="B141" s="32"/>
      <c r="C141" s="33"/>
      <c r="D141" s="34"/>
      <c r="E141" s="35"/>
    </row>
    <row r="142" spans="1:5" ht="15">
      <c r="A142" s="36" t="s">
        <v>192</v>
      </c>
      <c r="B142" s="32"/>
      <c r="C142" s="33"/>
      <c r="D142" s="34"/>
      <c r="E142" s="35"/>
    </row>
    <row r="143" spans="1:5" ht="15">
      <c r="A143" s="36" t="s">
        <v>193</v>
      </c>
      <c r="B143" s="32" t="s">
        <v>98</v>
      </c>
      <c r="C143" s="33">
        <v>2</v>
      </c>
      <c r="D143" s="34"/>
      <c r="E143" s="35">
        <f>C143*D143</f>
        <v>0</v>
      </c>
    </row>
    <row r="144" spans="1:5" ht="15">
      <c r="A144" s="36"/>
      <c r="B144" s="32"/>
      <c r="C144" s="33"/>
      <c r="D144" s="34"/>
      <c r="E144" s="35"/>
    </row>
    <row r="145" spans="1:5" ht="15">
      <c r="A145" s="36" t="s">
        <v>194</v>
      </c>
      <c r="B145" s="32"/>
      <c r="C145" s="33"/>
      <c r="D145" s="34"/>
      <c r="E145" s="35"/>
    </row>
    <row r="146" spans="1:5" ht="15">
      <c r="A146" s="36" t="s">
        <v>195</v>
      </c>
      <c r="B146" s="32" t="s">
        <v>98</v>
      </c>
      <c r="C146" s="33">
        <v>2</v>
      </c>
      <c r="D146" s="34"/>
      <c r="E146" s="35">
        <f>C146*D146</f>
        <v>0</v>
      </c>
    </row>
    <row r="147" spans="1:5" ht="15">
      <c r="A147" s="36"/>
      <c r="B147" s="32"/>
      <c r="C147" s="33"/>
      <c r="D147" s="34"/>
      <c r="E147" s="35"/>
    </row>
    <row r="148" spans="1:5" ht="15">
      <c r="A148" s="36" t="s">
        <v>196</v>
      </c>
      <c r="B148" s="32"/>
      <c r="C148" s="33"/>
      <c r="D148" s="34"/>
      <c r="E148" s="35"/>
    </row>
    <row r="149" spans="1:5" ht="15">
      <c r="A149" s="36" t="s">
        <v>197</v>
      </c>
      <c r="B149" s="32"/>
      <c r="C149" s="33"/>
      <c r="D149" s="34"/>
      <c r="E149" s="35"/>
    </row>
    <row r="150" spans="1:5" ht="15">
      <c r="A150" s="36" t="s">
        <v>198</v>
      </c>
      <c r="B150" s="32"/>
      <c r="C150" s="33"/>
      <c r="D150" s="34"/>
      <c r="E150" s="35"/>
    </row>
    <row r="151" spans="1:5" ht="15">
      <c r="A151" s="36" t="s">
        <v>199</v>
      </c>
      <c r="B151" s="32"/>
      <c r="C151" s="33"/>
      <c r="D151" s="34"/>
      <c r="E151" s="35"/>
    </row>
    <row r="152" spans="1:5" ht="15">
      <c r="A152" s="36" t="s">
        <v>200</v>
      </c>
      <c r="B152" s="32"/>
      <c r="C152" s="33"/>
      <c r="D152" s="34"/>
      <c r="E152" s="35"/>
    </row>
    <row r="153" spans="1:5" ht="15">
      <c r="A153" s="65" t="s">
        <v>201</v>
      </c>
      <c r="B153" s="32"/>
      <c r="C153" s="33"/>
      <c r="D153" s="34"/>
      <c r="E153" s="35"/>
    </row>
    <row r="154" spans="1:5" ht="15">
      <c r="A154" s="36" t="s">
        <v>202</v>
      </c>
      <c r="B154" s="32"/>
      <c r="C154" s="33"/>
      <c r="D154" s="34"/>
      <c r="E154" s="35"/>
    </row>
    <row r="155" spans="1:5" ht="15">
      <c r="A155" s="36" t="s">
        <v>203</v>
      </c>
      <c r="B155" s="32"/>
      <c r="C155" s="33"/>
      <c r="D155" s="34"/>
      <c r="E155" s="35"/>
    </row>
    <row r="156" spans="1:5" ht="15">
      <c r="A156" s="36" t="s">
        <v>204</v>
      </c>
      <c r="B156" s="32" t="s">
        <v>82</v>
      </c>
      <c r="C156" s="33">
        <v>1</v>
      </c>
      <c r="D156" s="34"/>
      <c r="E156" s="35">
        <f>C156*D156</f>
        <v>0</v>
      </c>
    </row>
    <row r="157" spans="1:5" ht="15">
      <c r="A157" s="36"/>
      <c r="B157" s="32"/>
      <c r="C157" s="33"/>
      <c r="D157" s="34"/>
      <c r="E157" s="35"/>
    </row>
    <row r="158" spans="1:5" ht="15">
      <c r="A158" s="36" t="s">
        <v>205</v>
      </c>
      <c r="B158" s="32"/>
      <c r="C158" s="33"/>
      <c r="D158" s="34"/>
      <c r="E158" s="35"/>
    </row>
    <row r="159" spans="1:5" ht="15">
      <c r="A159" s="41" t="s">
        <v>206</v>
      </c>
      <c r="B159" s="42" t="s">
        <v>207</v>
      </c>
      <c r="C159" s="43">
        <v>1</v>
      </c>
      <c r="D159" s="44"/>
      <c r="E159" s="45">
        <f>C159*D159</f>
        <v>0</v>
      </c>
    </row>
    <row r="160" spans="1:5" ht="15.75" thickBot="1">
      <c r="A160" s="56" t="s">
        <v>208</v>
      </c>
      <c r="B160" s="57"/>
      <c r="C160" s="58"/>
      <c r="D160" s="59"/>
      <c r="E160" s="60">
        <f>SUM(E143:E159)</f>
        <v>0</v>
      </c>
    </row>
    <row r="161" spans="1:5" ht="15.75" thickTop="1">
      <c r="A161" s="36"/>
      <c r="B161" s="32"/>
      <c r="C161" s="33"/>
      <c r="D161" s="34"/>
      <c r="E161" s="35"/>
    </row>
    <row r="162" spans="1:5" s="70" customFormat="1" ht="15">
      <c r="A162" s="31" t="s">
        <v>209</v>
      </c>
      <c r="B162" s="66"/>
      <c r="C162" s="67"/>
      <c r="D162" s="68"/>
      <c r="E162" s="69"/>
    </row>
    <row r="163" spans="1:5" ht="15">
      <c r="A163" s="36"/>
      <c r="B163" s="32"/>
      <c r="C163" s="33"/>
      <c r="D163" s="34"/>
      <c r="E163" s="35"/>
    </row>
    <row r="164" spans="1:5" ht="15">
      <c r="A164" s="36" t="s">
        <v>210</v>
      </c>
      <c r="B164" s="32"/>
      <c r="C164" s="33"/>
      <c r="D164" s="34"/>
      <c r="E164" s="35"/>
    </row>
    <row r="165" spans="1:5" ht="15">
      <c r="A165" s="36" t="s">
        <v>211</v>
      </c>
      <c r="B165" s="32"/>
      <c r="C165" s="33"/>
      <c r="D165" s="34"/>
      <c r="E165" s="35"/>
    </row>
    <row r="166" spans="1:5" ht="15">
      <c r="A166" s="36" t="s">
        <v>212</v>
      </c>
      <c r="B166" s="32" t="s">
        <v>213</v>
      </c>
      <c r="C166" s="33">
        <v>36</v>
      </c>
      <c r="D166" s="34"/>
      <c r="E166" s="35">
        <f>C166*D166</f>
        <v>0</v>
      </c>
    </row>
    <row r="167" spans="1:5" ht="15">
      <c r="A167" s="36"/>
      <c r="B167" s="32"/>
      <c r="C167" s="33"/>
      <c r="D167" s="34"/>
      <c r="E167" s="35"/>
    </row>
    <row r="168" spans="1:5" ht="15">
      <c r="A168" s="36" t="s">
        <v>214</v>
      </c>
      <c r="B168" s="32"/>
      <c r="C168" s="33"/>
      <c r="D168" s="34"/>
      <c r="E168" s="35"/>
    </row>
    <row r="169" spans="1:5" ht="15">
      <c r="A169" s="36" t="s">
        <v>215</v>
      </c>
      <c r="B169" s="32" t="s">
        <v>5</v>
      </c>
      <c r="C169" s="33">
        <v>50</v>
      </c>
      <c r="D169" s="34"/>
      <c r="E169" s="35">
        <f>C169*D169</f>
        <v>0</v>
      </c>
    </row>
    <row r="170" spans="1:5" ht="15">
      <c r="A170" s="36"/>
      <c r="B170" s="32"/>
      <c r="C170" s="33"/>
      <c r="D170" s="34"/>
      <c r="E170" s="35"/>
    </row>
    <row r="171" spans="1:5" ht="15">
      <c r="A171" s="36" t="s">
        <v>216</v>
      </c>
      <c r="B171" s="32"/>
      <c r="C171" s="33"/>
      <c r="D171" s="34"/>
      <c r="E171" s="35"/>
    </row>
    <row r="172" spans="1:5" ht="15">
      <c r="A172" s="36" t="s">
        <v>217</v>
      </c>
      <c r="B172" s="32" t="s">
        <v>98</v>
      </c>
      <c r="C172" s="33">
        <v>2</v>
      </c>
      <c r="D172" s="34"/>
      <c r="E172" s="35">
        <f>C172*D172</f>
        <v>0</v>
      </c>
    </row>
    <row r="173" spans="1:5" ht="15">
      <c r="A173" s="36"/>
      <c r="B173" s="32"/>
      <c r="C173" s="33"/>
      <c r="D173" s="34"/>
      <c r="E173" s="35"/>
    </row>
    <row r="174" spans="1:5" ht="15">
      <c r="A174" s="36" t="s">
        <v>218</v>
      </c>
      <c r="B174" s="32"/>
      <c r="C174" s="33"/>
      <c r="D174" s="34"/>
      <c r="E174" s="35"/>
    </row>
    <row r="175" spans="1:5" ht="15">
      <c r="A175" s="36" t="s">
        <v>219</v>
      </c>
      <c r="B175" s="32" t="s">
        <v>98</v>
      </c>
      <c r="C175" s="33">
        <v>2</v>
      </c>
      <c r="D175" s="34"/>
      <c r="E175" s="35">
        <f>C175*D175</f>
        <v>0</v>
      </c>
    </row>
    <row r="176" spans="1:5" ht="15">
      <c r="A176" s="36"/>
      <c r="B176" s="32"/>
      <c r="C176" s="33"/>
      <c r="D176" s="34"/>
      <c r="E176" s="35"/>
    </row>
    <row r="177" spans="1:5" ht="15">
      <c r="A177" s="36" t="s">
        <v>220</v>
      </c>
      <c r="B177" s="32"/>
      <c r="C177" s="33"/>
      <c r="D177" s="34"/>
      <c r="E177" s="35"/>
    </row>
    <row r="178" spans="1:5" ht="15">
      <c r="A178" s="36" t="s">
        <v>221</v>
      </c>
      <c r="B178" s="32" t="s">
        <v>98</v>
      </c>
      <c r="C178" s="33">
        <v>4</v>
      </c>
      <c r="D178" s="34"/>
      <c r="E178" s="35">
        <f>C178*D178</f>
        <v>0</v>
      </c>
    </row>
    <row r="179" spans="1:5" ht="15">
      <c r="A179" s="36"/>
      <c r="B179" s="32"/>
      <c r="C179" s="33"/>
      <c r="D179" s="34"/>
      <c r="E179" s="35"/>
    </row>
    <row r="180" spans="1:5" ht="15">
      <c r="A180" s="36" t="s">
        <v>222</v>
      </c>
      <c r="B180" s="32"/>
      <c r="C180" s="33"/>
      <c r="D180" s="34"/>
      <c r="E180" s="35"/>
    </row>
    <row r="181" spans="1:5" ht="15">
      <c r="A181" s="36" t="s">
        <v>223</v>
      </c>
      <c r="B181" s="32" t="s">
        <v>98</v>
      </c>
      <c r="C181" s="33">
        <v>28</v>
      </c>
      <c r="D181" s="34"/>
      <c r="E181" s="35">
        <f>C181*D181</f>
        <v>0</v>
      </c>
    </row>
    <row r="182" spans="1:5" ht="15">
      <c r="A182" s="36"/>
      <c r="B182" s="32"/>
      <c r="C182" s="33"/>
      <c r="D182" s="34"/>
      <c r="E182" s="35"/>
    </row>
    <row r="183" spans="1:5" ht="15">
      <c r="A183" s="36" t="s">
        <v>224</v>
      </c>
      <c r="B183" s="32"/>
      <c r="C183" s="33"/>
      <c r="D183" s="34"/>
      <c r="E183" s="35"/>
    </row>
    <row r="184" spans="1:5" ht="15">
      <c r="A184" s="36" t="s">
        <v>223</v>
      </c>
      <c r="B184" s="32" t="s">
        <v>98</v>
      </c>
      <c r="C184" s="33">
        <v>8</v>
      </c>
      <c r="D184" s="34"/>
      <c r="E184" s="35">
        <f>C184*D184</f>
        <v>0</v>
      </c>
    </row>
    <row r="185" spans="1:5" ht="15">
      <c r="A185" s="36"/>
      <c r="B185" s="32"/>
      <c r="C185" s="33"/>
      <c r="D185" s="34"/>
      <c r="E185" s="35"/>
    </row>
    <row r="186" spans="1:5" ht="15">
      <c r="A186" s="36" t="s">
        <v>225</v>
      </c>
      <c r="B186" s="32"/>
      <c r="C186" s="33"/>
      <c r="D186" s="34"/>
      <c r="E186" s="35"/>
    </row>
    <row r="187" spans="1:5" ht="15">
      <c r="A187" s="36" t="s">
        <v>226</v>
      </c>
      <c r="B187" s="32" t="s">
        <v>98</v>
      </c>
      <c r="C187" s="33">
        <v>6</v>
      </c>
      <c r="D187" s="34"/>
      <c r="E187" s="35">
        <f>C187*D187</f>
        <v>0</v>
      </c>
    </row>
    <row r="188" spans="1:5" ht="15">
      <c r="A188" s="36"/>
      <c r="B188" s="32"/>
      <c r="C188" s="33"/>
      <c r="D188" s="34"/>
      <c r="E188" s="35"/>
    </row>
    <row r="189" spans="1:5" ht="15">
      <c r="A189" s="36" t="s">
        <v>227</v>
      </c>
      <c r="B189" s="32" t="s">
        <v>98</v>
      </c>
      <c r="C189" s="33">
        <v>3</v>
      </c>
      <c r="D189" s="34"/>
      <c r="E189" s="35">
        <f>C189*D189</f>
        <v>0</v>
      </c>
    </row>
    <row r="190" spans="1:5" ht="15">
      <c r="A190" s="36"/>
      <c r="B190" s="32"/>
      <c r="C190" s="33"/>
      <c r="D190" s="34"/>
      <c r="E190" s="35"/>
    </row>
    <row r="191" spans="1:5" ht="15">
      <c r="A191" s="36" t="s">
        <v>228</v>
      </c>
      <c r="B191" s="32" t="s">
        <v>98</v>
      </c>
      <c r="C191" s="33">
        <v>1</v>
      </c>
      <c r="D191" s="34"/>
      <c r="E191" s="35">
        <f>C191*D191</f>
        <v>0</v>
      </c>
    </row>
    <row r="192" spans="1:5" ht="15">
      <c r="A192" s="36"/>
      <c r="B192" s="32"/>
      <c r="C192" s="33"/>
      <c r="D192" s="34"/>
      <c r="E192" s="35"/>
    </row>
    <row r="193" spans="1:5" ht="15">
      <c r="A193" s="41" t="s">
        <v>229</v>
      </c>
      <c r="B193" s="42"/>
      <c r="C193" s="43"/>
      <c r="D193" s="44"/>
      <c r="E193" s="45"/>
    </row>
    <row r="194" spans="1:5" ht="15.75" thickBot="1">
      <c r="A194" s="46" t="s">
        <v>230</v>
      </c>
      <c r="B194" s="71"/>
      <c r="C194" s="71"/>
      <c r="D194" s="72"/>
      <c r="E194" s="50">
        <f>SUM(E166:E193)</f>
        <v>0</v>
      </c>
    </row>
    <row r="195" spans="1:5" ht="15.75" thickTop="1">
      <c r="A195" s="31"/>
      <c r="B195" s="39"/>
      <c r="C195" s="39"/>
      <c r="D195" s="34"/>
      <c r="E195" s="35"/>
    </row>
    <row r="196" spans="1:5" ht="15">
      <c r="A196" s="31" t="s">
        <v>231</v>
      </c>
      <c r="B196" s="32"/>
      <c r="C196" s="33"/>
      <c r="D196" s="34"/>
      <c r="E196" s="35"/>
    </row>
    <row r="197" spans="1:5" ht="15">
      <c r="A197" s="37"/>
      <c r="B197" s="38"/>
      <c r="C197" s="39"/>
      <c r="D197" s="34"/>
      <c r="E197" s="35"/>
    </row>
    <row r="198" spans="1:5" ht="15">
      <c r="A198" s="36" t="s">
        <v>232</v>
      </c>
      <c r="B198" s="32"/>
      <c r="C198" s="33"/>
      <c r="D198" s="34"/>
      <c r="E198" s="35"/>
    </row>
    <row r="199" spans="1:5" ht="15">
      <c r="A199" s="36" t="s">
        <v>233</v>
      </c>
      <c r="B199" s="32" t="s">
        <v>98</v>
      </c>
      <c r="C199" s="33">
        <v>1</v>
      </c>
      <c r="D199" s="34"/>
      <c r="E199" s="35">
        <f>C199*D199</f>
        <v>0</v>
      </c>
    </row>
    <row r="200" spans="1:5" ht="15">
      <c r="A200" s="36"/>
      <c r="B200" s="32"/>
      <c r="C200" s="33"/>
      <c r="D200" s="34"/>
      <c r="E200" s="35"/>
    </row>
    <row r="201" spans="1:5" ht="15">
      <c r="A201" s="36" t="s">
        <v>234</v>
      </c>
      <c r="B201" s="32"/>
      <c r="C201" s="33"/>
      <c r="D201" s="34"/>
      <c r="E201" s="35"/>
    </row>
    <row r="202" spans="1:5" ht="15">
      <c r="A202" s="41" t="s">
        <v>235</v>
      </c>
      <c r="B202" s="42" t="s">
        <v>82</v>
      </c>
      <c r="C202" s="43">
        <v>1</v>
      </c>
      <c r="D202" s="44"/>
      <c r="E202" s="45">
        <f>C202*D202</f>
        <v>0</v>
      </c>
    </row>
    <row r="203" spans="1:5" s="51" customFormat="1" ht="15.75" thickBot="1">
      <c r="A203" s="73" t="s">
        <v>236</v>
      </c>
      <c r="B203" s="47"/>
      <c r="C203" s="48"/>
      <c r="D203" s="49"/>
      <c r="E203" s="50">
        <f>SUM(E199:E202)</f>
        <v>0</v>
      </c>
    </row>
    <row r="204" spans="1:5" ht="15.75" thickTop="1">
      <c r="A204" s="36"/>
      <c r="B204" s="32"/>
      <c r="C204" s="33"/>
      <c r="D204" s="34"/>
      <c r="E204" s="35"/>
    </row>
    <row r="205" spans="1:5" ht="15">
      <c r="A205" s="36"/>
      <c r="B205" s="32"/>
      <c r="C205" s="33"/>
      <c r="D205" s="34"/>
      <c r="E205" s="35"/>
    </row>
    <row r="206" spans="1:5" ht="15">
      <c r="A206" s="36"/>
      <c r="B206" s="32"/>
      <c r="C206" s="33"/>
      <c r="D206" s="34"/>
      <c r="E206" s="35"/>
    </row>
    <row r="207" spans="1:5" ht="18">
      <c r="A207" s="74" t="s">
        <v>237</v>
      </c>
      <c r="B207" s="32"/>
      <c r="C207" s="33"/>
      <c r="D207" s="34"/>
      <c r="E207" s="35"/>
    </row>
    <row r="208" spans="1:5" ht="14.25">
      <c r="A208" s="75"/>
      <c r="B208" s="32"/>
      <c r="C208" s="33"/>
      <c r="D208" s="34"/>
      <c r="E208" s="35"/>
    </row>
    <row r="209" spans="1:5" ht="15">
      <c r="A209" s="31" t="s">
        <v>91</v>
      </c>
      <c r="B209" s="32"/>
      <c r="C209" s="33"/>
      <c r="D209" s="34"/>
      <c r="E209" s="35">
        <f>E58</f>
        <v>0</v>
      </c>
    </row>
    <row r="210" spans="1:5" ht="14.25">
      <c r="A210" s="75"/>
      <c r="B210" s="32"/>
      <c r="C210" s="33"/>
      <c r="D210" s="34"/>
      <c r="E210" s="35"/>
    </row>
    <row r="211" spans="1:5" ht="15">
      <c r="A211" s="31" t="s">
        <v>238</v>
      </c>
      <c r="B211" s="32"/>
      <c r="C211" s="33"/>
      <c r="D211" s="34"/>
      <c r="E211" s="35">
        <f>E79</f>
        <v>0</v>
      </c>
    </row>
    <row r="212" spans="1:5" ht="15">
      <c r="A212" s="31"/>
      <c r="B212" s="32"/>
      <c r="C212" s="33"/>
      <c r="D212" s="34"/>
      <c r="E212" s="35"/>
    </row>
    <row r="213" spans="1:5" ht="15">
      <c r="A213" s="31" t="s">
        <v>146</v>
      </c>
      <c r="B213" s="32"/>
      <c r="C213" s="33"/>
      <c r="D213" s="34"/>
      <c r="E213" s="35">
        <f>E100</f>
        <v>0</v>
      </c>
    </row>
    <row r="214" spans="1:5" ht="14.25">
      <c r="A214" s="75"/>
      <c r="B214" s="32"/>
      <c r="C214" s="33"/>
      <c r="D214" s="34"/>
      <c r="E214" s="35"/>
    </row>
    <row r="215" spans="1:5" ht="15">
      <c r="A215" s="31" t="s">
        <v>162</v>
      </c>
      <c r="B215" s="32"/>
      <c r="C215" s="33"/>
      <c r="D215" s="34"/>
      <c r="E215" s="35">
        <f>E135</f>
        <v>0</v>
      </c>
    </row>
    <row r="216" spans="1:5" ht="14.25">
      <c r="A216" s="75"/>
      <c r="B216" s="32"/>
      <c r="C216" s="33"/>
      <c r="D216" s="34"/>
      <c r="E216" s="35"/>
    </row>
    <row r="217" spans="1:5" ht="15">
      <c r="A217" s="31" t="s">
        <v>190</v>
      </c>
      <c r="B217" s="32"/>
      <c r="C217" s="33"/>
      <c r="D217" s="34"/>
      <c r="E217" s="35">
        <f>E160</f>
        <v>0</v>
      </c>
    </row>
    <row r="218" spans="1:5" ht="15">
      <c r="A218" s="31"/>
      <c r="B218" s="32"/>
      <c r="C218" s="33"/>
      <c r="D218" s="34"/>
      <c r="E218" s="35"/>
    </row>
    <row r="219" spans="1:5" ht="15">
      <c r="A219" s="31" t="s">
        <v>209</v>
      </c>
      <c r="B219" s="32"/>
      <c r="C219" s="33"/>
      <c r="D219" s="34"/>
      <c r="E219" s="35">
        <f>E194</f>
        <v>0</v>
      </c>
    </row>
    <row r="220" spans="1:5" ht="15">
      <c r="A220" s="31"/>
      <c r="B220" s="32"/>
      <c r="C220" s="33"/>
      <c r="D220" s="34"/>
      <c r="E220" s="35"/>
    </row>
    <row r="221" spans="1:5" ht="15.75" thickBot="1">
      <c r="A221" s="73" t="s">
        <v>239</v>
      </c>
      <c r="B221" s="47"/>
      <c r="C221" s="48"/>
      <c r="D221" s="49"/>
      <c r="E221" s="50">
        <f>E203</f>
        <v>0</v>
      </c>
    </row>
    <row r="222" spans="1:5" ht="15.75" thickTop="1">
      <c r="A222" s="76"/>
      <c r="B222" s="77"/>
      <c r="C222" s="78"/>
      <c r="D222" s="79"/>
      <c r="E222" s="62"/>
    </row>
    <row r="223" spans="1:5" ht="15">
      <c r="A223" s="31" t="s">
        <v>240</v>
      </c>
      <c r="B223" s="32"/>
      <c r="C223" s="33"/>
      <c r="D223" s="34"/>
      <c r="E223" s="35">
        <f>SUM(E208:E221)</f>
        <v>0</v>
      </c>
    </row>
    <row r="224" spans="1:5" ht="15">
      <c r="A224" s="31"/>
      <c r="B224" s="32"/>
      <c r="C224" s="33"/>
      <c r="D224" s="34"/>
      <c r="E224" s="35"/>
    </row>
    <row r="225" spans="1:5" ht="15">
      <c r="A225" s="36"/>
      <c r="B225" s="32"/>
      <c r="C225" s="33"/>
      <c r="D225" s="34"/>
      <c r="E225" s="35"/>
    </row>
    <row r="228" spans="1:4" ht="14.25">
      <c r="A228" s="82"/>
      <c r="B228" s="83"/>
      <c r="C228" s="84"/>
      <c r="D228" s="84"/>
    </row>
    <row r="229" spans="1:4" ht="14.25">
      <c r="A229" s="82"/>
      <c r="B229" s="83"/>
      <c r="C229" s="84"/>
      <c r="D229" s="84"/>
    </row>
    <row r="230" spans="1:4" ht="14.25">
      <c r="A230" s="82"/>
      <c r="B230" s="83"/>
      <c r="C230" s="84"/>
      <c r="D230" s="84"/>
    </row>
    <row r="231" spans="1:4" ht="14.25">
      <c r="A231" s="82"/>
      <c r="B231" s="83"/>
      <c r="C231" s="84"/>
      <c r="D231" s="84"/>
    </row>
    <row r="232" spans="1:4" ht="14.25">
      <c r="A232" s="82"/>
      <c r="B232" s="83"/>
      <c r="C232" s="84"/>
      <c r="D232" s="84"/>
    </row>
    <row r="233" spans="1:4" ht="14.25">
      <c r="A233" s="82"/>
      <c r="B233" s="83"/>
      <c r="C233" s="84"/>
      <c r="D233" s="84"/>
    </row>
    <row r="234" spans="1:4" ht="14.25">
      <c r="A234" s="82"/>
      <c r="B234" s="83"/>
      <c r="C234" s="84"/>
      <c r="D234" s="84"/>
    </row>
    <row r="235" spans="1:4" ht="14.25">
      <c r="A235" s="82"/>
      <c r="B235" s="83"/>
      <c r="C235" s="84"/>
      <c r="D235" s="84"/>
    </row>
    <row r="236" spans="1:4" ht="14.25">
      <c r="A236" s="82"/>
      <c r="B236" s="83"/>
      <c r="C236" s="84"/>
      <c r="D236" s="84"/>
    </row>
    <row r="237" spans="1:4" ht="14.25">
      <c r="A237" s="82"/>
      <c r="B237" s="83"/>
      <c r="C237" s="84"/>
      <c r="D237" s="84"/>
    </row>
    <row r="238" spans="1:4" ht="14.25">
      <c r="A238" s="82"/>
      <c r="B238" s="83"/>
      <c r="C238" s="84"/>
      <c r="D238" s="84"/>
    </row>
    <row r="239" spans="1:4" ht="14.25">
      <c r="A239" s="82"/>
      <c r="B239" s="83"/>
      <c r="C239" s="84"/>
      <c r="D239" s="84"/>
    </row>
    <row r="240" spans="1:4" ht="14.25">
      <c r="A240" s="82"/>
      <c r="B240" s="83"/>
      <c r="C240" s="84"/>
      <c r="D240" s="84"/>
    </row>
    <row r="241" spans="1:4" ht="14.25">
      <c r="A241" s="82"/>
      <c r="B241" s="83"/>
      <c r="C241" s="84"/>
      <c r="D241" s="84"/>
    </row>
    <row r="242" spans="1:4" ht="14.25">
      <c r="A242" s="82"/>
      <c r="B242" s="83"/>
      <c r="C242" s="84"/>
      <c r="D242" s="84"/>
    </row>
    <row r="243" spans="1:4" ht="14.25">
      <c r="A243" s="82"/>
      <c r="B243" s="83"/>
      <c r="C243" s="84"/>
      <c r="D243" s="84"/>
    </row>
    <row r="244" spans="1:4" ht="14.25">
      <c r="A244" s="82"/>
      <c r="B244" s="83"/>
      <c r="C244" s="84"/>
      <c r="D244" s="84"/>
    </row>
    <row r="245" spans="1:4" ht="14.25">
      <c r="A245" s="82"/>
      <c r="B245" s="83"/>
      <c r="C245" s="84"/>
      <c r="D245" s="84"/>
    </row>
    <row r="246" spans="1:4" ht="14.25">
      <c r="A246" s="82"/>
      <c r="B246" s="83"/>
      <c r="C246" s="84"/>
      <c r="D246" s="84"/>
    </row>
    <row r="247" spans="1:4" ht="14.25">
      <c r="A247" s="82"/>
      <c r="B247" s="83"/>
      <c r="C247" s="84"/>
      <c r="D247" s="84"/>
    </row>
    <row r="248" spans="1:4" ht="14.25">
      <c r="A248" s="82"/>
      <c r="B248" s="83"/>
      <c r="C248" s="84"/>
      <c r="D248" s="84"/>
    </row>
    <row r="249" spans="1:4" ht="14.25">
      <c r="A249" s="82"/>
      <c r="B249" s="83"/>
      <c r="C249" s="84"/>
      <c r="D249" s="84"/>
    </row>
    <row r="250" spans="1:4" ht="14.25">
      <c r="A250" s="82"/>
      <c r="B250" s="83"/>
      <c r="C250" s="84"/>
      <c r="D250" s="84"/>
    </row>
    <row r="251" spans="1:4" ht="14.25">
      <c r="A251" s="82"/>
      <c r="B251" s="83"/>
      <c r="C251" s="84"/>
      <c r="D251" s="84"/>
    </row>
    <row r="252" spans="1:4" ht="14.25">
      <c r="A252" s="82"/>
      <c r="B252" s="83"/>
      <c r="C252" s="84"/>
      <c r="D252" s="84"/>
    </row>
    <row r="253" spans="1:4" ht="14.25">
      <c r="A253" s="82"/>
      <c r="B253" s="83"/>
      <c r="C253" s="84"/>
      <c r="D253" s="84"/>
    </row>
    <row r="254" spans="1:4" ht="14.25">
      <c r="A254" s="82"/>
      <c r="B254" s="83"/>
      <c r="C254" s="84"/>
      <c r="D254" s="84"/>
    </row>
    <row r="255" spans="1:4" ht="14.25">
      <c r="A255" s="82"/>
      <c r="B255" s="83"/>
      <c r="C255" s="84"/>
      <c r="D255" s="84"/>
    </row>
  </sheetData>
  <sheetProtection/>
  <hyperlinks>
    <hyperlink ref="A153" r:id="rId1" display="ftp://ftp  1,5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selection activeCell="G21" sqref="G21"/>
    </sheetView>
  </sheetViews>
  <sheetFormatPr defaultColWidth="9.00390625" defaultRowHeight="12.75"/>
  <cols>
    <col min="2" max="2" width="51.375" style="0" customWidth="1"/>
  </cols>
  <sheetData>
    <row r="1" spans="1:6" ht="13.5">
      <c r="A1" s="85" t="s">
        <v>241</v>
      </c>
      <c r="B1" s="85" t="s">
        <v>242</v>
      </c>
      <c r="C1" s="85" t="s">
        <v>79</v>
      </c>
      <c r="D1" s="85" t="s">
        <v>92</v>
      </c>
      <c r="E1" s="85" t="s">
        <v>93</v>
      </c>
      <c r="F1" s="86" t="s">
        <v>243</v>
      </c>
    </row>
    <row r="2" spans="1:6" ht="13.5">
      <c r="A2" s="87"/>
      <c r="B2" s="88"/>
      <c r="C2" s="89"/>
      <c r="D2" s="89"/>
      <c r="E2" s="89"/>
      <c r="F2" s="89"/>
    </row>
    <row r="3" spans="1:6" ht="15">
      <c r="A3" s="90" t="s">
        <v>244</v>
      </c>
      <c r="B3" s="91" t="s">
        <v>245</v>
      </c>
      <c r="C3" s="92"/>
      <c r="D3" s="92"/>
      <c r="E3" s="92"/>
      <c r="F3" s="92"/>
    </row>
    <row r="4" spans="1:5" ht="13.5">
      <c r="A4" s="93"/>
      <c r="B4" s="94" t="s">
        <v>246</v>
      </c>
      <c r="C4" s="95"/>
      <c r="D4" s="96"/>
      <c r="E4" s="96"/>
    </row>
    <row r="5" spans="1:5" ht="13.5">
      <c r="A5" s="93"/>
      <c r="B5" s="94"/>
      <c r="C5" s="95"/>
      <c r="D5" s="96"/>
      <c r="E5" s="96"/>
    </row>
    <row r="6" spans="1:5" ht="27.75">
      <c r="A6" s="93"/>
      <c r="B6" s="97" t="s">
        <v>247</v>
      </c>
      <c r="C6" s="95"/>
      <c r="D6" s="96"/>
      <c r="E6" s="96"/>
    </row>
    <row r="7" spans="1:5" ht="13.5">
      <c r="A7" s="93"/>
      <c r="B7" s="98"/>
      <c r="C7" s="95"/>
      <c r="D7" s="96"/>
      <c r="E7" s="96"/>
    </row>
    <row r="8" spans="1:5" ht="27.75">
      <c r="A8" s="93"/>
      <c r="B8" s="98" t="s">
        <v>248</v>
      </c>
      <c r="C8" s="95"/>
      <c r="D8" s="96"/>
      <c r="E8" s="96"/>
    </row>
    <row r="9" spans="1:5" ht="55.5">
      <c r="A9" s="93"/>
      <c r="B9" s="98" t="s">
        <v>249</v>
      </c>
      <c r="C9" s="95"/>
      <c r="D9" s="96"/>
      <c r="E9" s="96"/>
    </row>
    <row r="10" spans="1:5" ht="27.75">
      <c r="A10" s="93"/>
      <c r="B10" s="98" t="s">
        <v>250</v>
      </c>
      <c r="C10" s="95"/>
      <c r="D10" s="96"/>
      <c r="E10" s="96"/>
    </row>
    <row r="11" spans="1:5" ht="27.75">
      <c r="A11" s="93"/>
      <c r="B11" s="97" t="s">
        <v>251</v>
      </c>
      <c r="C11" s="95"/>
      <c r="D11" s="96"/>
      <c r="E11" s="96"/>
    </row>
    <row r="12" spans="1:5" ht="27.75">
      <c r="A12" s="93"/>
      <c r="B12" s="97" t="s">
        <v>252</v>
      </c>
      <c r="C12" s="95"/>
      <c r="D12" s="96"/>
      <c r="E12" s="96"/>
    </row>
    <row r="13" spans="1:5" ht="13.5">
      <c r="A13" s="93"/>
      <c r="B13" s="97" t="s">
        <v>253</v>
      </c>
      <c r="C13" s="95"/>
      <c r="D13" s="96"/>
      <c r="E13" s="96"/>
    </row>
    <row r="14" spans="1:5" ht="13.5">
      <c r="A14" s="93"/>
      <c r="B14" s="97" t="s">
        <v>254</v>
      </c>
      <c r="C14" s="95"/>
      <c r="D14" s="96"/>
      <c r="E14" s="96"/>
    </row>
    <row r="15" spans="1:5" ht="13.5">
      <c r="A15" s="93"/>
      <c r="B15" s="97" t="s">
        <v>255</v>
      </c>
      <c r="C15" s="95"/>
      <c r="D15" s="96"/>
      <c r="E15" s="96"/>
    </row>
    <row r="16" spans="1:5" ht="13.5">
      <c r="A16" s="93"/>
      <c r="B16" s="97" t="s">
        <v>256</v>
      </c>
      <c r="C16" s="95"/>
      <c r="D16" s="96"/>
      <c r="E16" s="96"/>
    </row>
    <row r="17" spans="1:5" ht="13.5">
      <c r="A17" s="93"/>
      <c r="B17" s="97" t="s">
        <v>257</v>
      </c>
      <c r="C17" s="95"/>
      <c r="D17" s="96"/>
      <c r="E17" s="96"/>
    </row>
    <row r="18" spans="1:5" ht="30.75" customHeight="1">
      <c r="A18" s="93"/>
      <c r="B18" s="98" t="s">
        <v>258</v>
      </c>
      <c r="C18" s="95"/>
      <c r="D18" s="96"/>
      <c r="E18" s="96"/>
    </row>
    <row r="19" spans="1:5" ht="42">
      <c r="A19" s="93"/>
      <c r="B19" s="98" t="s">
        <v>259</v>
      </c>
      <c r="C19" s="95"/>
      <c r="D19" s="96"/>
      <c r="E19" s="96"/>
    </row>
    <row r="20" spans="1:5" ht="27.75">
      <c r="A20" s="93"/>
      <c r="B20" s="98" t="s">
        <v>260</v>
      </c>
      <c r="C20" s="95"/>
      <c r="D20" s="96"/>
      <c r="E20" s="96"/>
    </row>
    <row r="21" spans="1:5" ht="55.5">
      <c r="A21" s="93"/>
      <c r="B21" s="98" t="s">
        <v>261</v>
      </c>
      <c r="C21" s="95"/>
      <c r="D21" s="96"/>
      <c r="E21" s="96"/>
    </row>
    <row r="22" spans="1:5" ht="32.25" customHeight="1" thickBot="1">
      <c r="A22" s="93"/>
      <c r="B22" s="98" t="s">
        <v>262</v>
      </c>
      <c r="C22" s="95"/>
      <c r="D22" s="96"/>
      <c r="E22" s="96"/>
    </row>
    <row r="23" spans="1:6" ht="112.5" thickBot="1">
      <c r="A23" s="99" t="s">
        <v>263</v>
      </c>
      <c r="B23" s="100" t="s">
        <v>264</v>
      </c>
      <c r="C23" s="101"/>
      <c r="D23" s="102"/>
      <c r="E23" s="103"/>
      <c r="F23" s="104"/>
    </row>
    <row r="24" spans="1:6" ht="14.25" thickBot="1">
      <c r="A24" s="105"/>
      <c r="B24" s="106"/>
      <c r="C24" s="101">
        <v>1</v>
      </c>
      <c r="D24" s="102" t="s">
        <v>82</v>
      </c>
      <c r="E24" s="103"/>
      <c r="F24" s="104">
        <f>C24*E24</f>
        <v>0</v>
      </c>
    </row>
    <row r="25" spans="1:6" ht="14.25" thickBot="1">
      <c r="A25" s="105"/>
      <c r="B25" s="106"/>
      <c r="C25" s="101"/>
      <c r="D25" s="102"/>
      <c r="E25" s="103"/>
      <c r="F25" s="104"/>
    </row>
    <row r="26" spans="1:6" ht="70.5" thickBot="1">
      <c r="A26" s="105" t="s">
        <v>265</v>
      </c>
      <c r="B26" s="100" t="s">
        <v>266</v>
      </c>
      <c r="C26" s="101"/>
      <c r="D26" s="102"/>
      <c r="E26" s="103"/>
      <c r="F26" s="104"/>
    </row>
    <row r="27" spans="1:6" ht="14.25" thickBot="1">
      <c r="A27" s="105"/>
      <c r="B27" s="106"/>
      <c r="C27" s="101">
        <v>1</v>
      </c>
      <c r="D27" s="102" t="s">
        <v>82</v>
      </c>
      <c r="E27" s="103"/>
      <c r="F27" s="104">
        <f>C27*E27</f>
        <v>0</v>
      </c>
    </row>
    <row r="28" spans="1:6" ht="14.25" thickBot="1">
      <c r="A28" s="105"/>
      <c r="B28" s="106"/>
      <c r="C28" s="101"/>
      <c r="D28" s="102"/>
      <c r="E28" s="103"/>
      <c r="F28" s="107"/>
    </row>
    <row r="29" spans="1:6" ht="28.5" thickBot="1">
      <c r="A29" s="105" t="s">
        <v>267</v>
      </c>
      <c r="B29" s="100" t="s">
        <v>268</v>
      </c>
      <c r="C29" s="101"/>
      <c r="D29" s="102"/>
      <c r="E29" s="103"/>
      <c r="F29" s="104"/>
    </row>
    <row r="30" spans="1:6" ht="14.25" thickBot="1">
      <c r="A30" s="105"/>
      <c r="B30" s="106"/>
      <c r="C30" s="101">
        <v>1</v>
      </c>
      <c r="D30" s="102" t="s">
        <v>82</v>
      </c>
      <c r="E30" s="103"/>
      <c r="F30" s="104">
        <f>C30*E30</f>
        <v>0</v>
      </c>
    </row>
    <row r="31" spans="1:6" ht="14.25" thickBot="1">
      <c r="A31" s="105"/>
      <c r="B31" s="106"/>
      <c r="C31" s="101"/>
      <c r="D31" s="102"/>
      <c r="E31" s="103"/>
      <c r="F31" s="107"/>
    </row>
    <row r="32" spans="1:6" ht="84" thickBot="1">
      <c r="A32" s="105" t="s">
        <v>269</v>
      </c>
      <c r="B32" s="100" t="s">
        <v>270</v>
      </c>
      <c r="C32" s="101"/>
      <c r="D32" s="102"/>
      <c r="E32" s="103"/>
      <c r="F32" s="104"/>
    </row>
    <row r="33" spans="1:6" ht="14.25" thickBot="1">
      <c r="A33" s="105"/>
      <c r="B33" s="106"/>
      <c r="C33" s="101">
        <v>1</v>
      </c>
      <c r="D33" s="102" t="s">
        <v>82</v>
      </c>
      <c r="E33" s="103"/>
      <c r="F33" s="104">
        <f>C33*E33</f>
        <v>0</v>
      </c>
    </row>
    <row r="34" ht="12.75" thickBot="1"/>
    <row r="35" spans="1:6" ht="84" thickBot="1">
      <c r="A35" s="105" t="s">
        <v>271</v>
      </c>
      <c r="B35" s="100" t="s">
        <v>272</v>
      </c>
      <c r="C35" s="101"/>
      <c r="D35" s="102"/>
      <c r="E35" s="103"/>
      <c r="F35" s="104"/>
    </row>
    <row r="36" spans="1:6" ht="14.25" thickBot="1">
      <c r="A36" s="105"/>
      <c r="B36" s="106"/>
      <c r="C36" s="101">
        <v>3</v>
      </c>
      <c r="D36" s="102" t="s">
        <v>82</v>
      </c>
      <c r="E36" s="103"/>
      <c r="F36" s="104">
        <f>C36*E36</f>
        <v>0</v>
      </c>
    </row>
    <row r="37" spans="1:6" ht="14.25" thickBot="1">
      <c r="A37" s="107"/>
      <c r="B37" s="107"/>
      <c r="C37" s="107"/>
      <c r="D37" s="107"/>
      <c r="E37" s="107"/>
      <c r="F37" s="107"/>
    </row>
    <row r="38" spans="1:6" ht="70.5" thickBot="1">
      <c r="A38" s="105" t="s">
        <v>273</v>
      </c>
      <c r="B38" s="100" t="s">
        <v>274</v>
      </c>
      <c r="C38" s="101"/>
      <c r="D38" s="102"/>
      <c r="E38" s="103"/>
      <c r="F38" s="104"/>
    </row>
    <row r="39" spans="1:6" ht="14.25" thickBot="1">
      <c r="A39" s="105"/>
      <c r="B39" s="106"/>
      <c r="C39" s="101">
        <v>1</v>
      </c>
      <c r="D39" s="102" t="s">
        <v>82</v>
      </c>
      <c r="E39" s="103"/>
      <c r="F39" s="104">
        <f>C39*E39</f>
        <v>0</v>
      </c>
    </row>
    <row r="40" spans="1:5" ht="14.25" thickBot="1">
      <c r="A40" s="105"/>
      <c r="B40" s="100"/>
      <c r="C40" s="101"/>
      <c r="D40" s="102"/>
      <c r="E40" s="103"/>
    </row>
    <row r="41" spans="1:6" ht="196.5" thickBot="1">
      <c r="A41" s="105" t="s">
        <v>275</v>
      </c>
      <c r="B41" s="100" t="s">
        <v>276</v>
      </c>
      <c r="C41" s="101"/>
      <c r="D41" s="102"/>
      <c r="E41" s="103"/>
      <c r="F41" s="104"/>
    </row>
    <row r="42" spans="1:6" ht="14.25" thickBot="1">
      <c r="A42" s="105"/>
      <c r="B42" s="106"/>
      <c r="C42" s="101">
        <v>3</v>
      </c>
      <c r="D42" s="102" t="s">
        <v>82</v>
      </c>
      <c r="E42" s="108"/>
      <c r="F42" s="104">
        <f>C42*E42</f>
        <v>0</v>
      </c>
    </row>
    <row r="43" spans="1:5" ht="14.25" thickBot="1">
      <c r="A43" s="105"/>
      <c r="B43" s="106"/>
      <c r="C43" s="101"/>
      <c r="D43" s="102"/>
      <c r="E43" s="103"/>
    </row>
    <row r="44" spans="1:6" ht="56.25" thickBot="1">
      <c r="A44" s="105" t="s">
        <v>277</v>
      </c>
      <c r="B44" s="100" t="s">
        <v>278</v>
      </c>
      <c r="C44" s="101"/>
      <c r="D44" s="102"/>
      <c r="E44" s="103"/>
      <c r="F44" s="104"/>
    </row>
    <row r="45" spans="1:6" ht="14.25" thickBot="1">
      <c r="A45" s="105"/>
      <c r="B45" s="106"/>
      <c r="C45" s="101">
        <v>2</v>
      </c>
      <c r="D45" s="102" t="s">
        <v>82</v>
      </c>
      <c r="E45" s="103"/>
      <c r="F45" s="104">
        <f>C45*E45</f>
        <v>0</v>
      </c>
    </row>
    <row r="46" ht="15.75" thickBot="1">
      <c r="B46" s="109"/>
    </row>
    <row r="47" spans="1:6" ht="28.5" thickBot="1">
      <c r="A47" s="110">
        <v>9</v>
      </c>
      <c r="B47" s="100" t="s">
        <v>279</v>
      </c>
      <c r="C47" s="101"/>
      <c r="D47" s="102"/>
      <c r="E47" s="103"/>
      <c r="F47" s="104"/>
    </row>
    <row r="48" spans="2:6" ht="14.25" thickBot="1">
      <c r="B48" s="106"/>
      <c r="C48" s="101">
        <v>2</v>
      </c>
      <c r="D48" s="102" t="s">
        <v>82</v>
      </c>
      <c r="E48" s="103"/>
      <c r="F48" s="104">
        <f>C48*E48</f>
        <v>0</v>
      </c>
    </row>
    <row r="49" ht="15">
      <c r="B49" s="109"/>
    </row>
    <row r="50" spans="1:6" ht="14.25" thickBot="1">
      <c r="A50" s="87"/>
      <c r="B50" s="111"/>
      <c r="C50" s="111"/>
      <c r="D50" s="111"/>
      <c r="E50" s="111"/>
      <c r="F50" s="111"/>
    </row>
    <row r="51" spans="1:6" ht="15.75" thickBot="1">
      <c r="A51" s="112" t="s">
        <v>244</v>
      </c>
      <c r="B51" s="91" t="s">
        <v>280</v>
      </c>
      <c r="C51" s="113" t="s">
        <v>281</v>
      </c>
      <c r="D51" s="114"/>
      <c r="E51" s="115"/>
      <c r="F51" s="116">
        <f>SUM(F23:F50)</f>
        <v>0</v>
      </c>
    </row>
  </sheetData>
  <sheetProtection/>
  <mergeCells count="1">
    <mergeCell ref="C51:D51"/>
  </mergeCells>
  <conditionalFormatting sqref="F1:F3 F23 F25:F26">
    <cfRule type="cellIs" priority="16" dxfId="49" operator="equal" stopIfTrue="1">
      <formula>0</formula>
    </cfRule>
  </conditionalFormatting>
  <conditionalFormatting sqref="F24">
    <cfRule type="cellIs" priority="15" dxfId="49" operator="equal" stopIfTrue="1">
      <formula>0</formula>
    </cfRule>
  </conditionalFormatting>
  <conditionalFormatting sqref="F27">
    <cfRule type="cellIs" priority="14" dxfId="49" operator="equal" stopIfTrue="1">
      <formula>0</formula>
    </cfRule>
  </conditionalFormatting>
  <conditionalFormatting sqref="F29">
    <cfRule type="cellIs" priority="13" dxfId="49" operator="equal" stopIfTrue="1">
      <formula>0</formula>
    </cfRule>
  </conditionalFormatting>
  <conditionalFormatting sqref="F30">
    <cfRule type="cellIs" priority="12" dxfId="49" operator="equal" stopIfTrue="1">
      <formula>0</formula>
    </cfRule>
  </conditionalFormatting>
  <conditionalFormatting sqref="F32 F35">
    <cfRule type="cellIs" priority="11" dxfId="49" operator="equal" stopIfTrue="1">
      <formula>0</formula>
    </cfRule>
  </conditionalFormatting>
  <conditionalFormatting sqref="F33 F36">
    <cfRule type="cellIs" priority="10" dxfId="49" operator="equal" stopIfTrue="1">
      <formula>0</formula>
    </cfRule>
  </conditionalFormatting>
  <conditionalFormatting sqref="F38">
    <cfRule type="cellIs" priority="9" dxfId="49" operator="equal" stopIfTrue="1">
      <formula>0</formula>
    </cfRule>
  </conditionalFormatting>
  <conditionalFormatting sqref="F39">
    <cfRule type="cellIs" priority="8" dxfId="49" operator="equal" stopIfTrue="1">
      <formula>0</formula>
    </cfRule>
  </conditionalFormatting>
  <conditionalFormatting sqref="F41">
    <cfRule type="cellIs" priority="7" dxfId="49" operator="equal" stopIfTrue="1">
      <formula>0</formula>
    </cfRule>
  </conditionalFormatting>
  <conditionalFormatting sqref="F42">
    <cfRule type="cellIs" priority="6" dxfId="49" operator="equal" stopIfTrue="1">
      <formula>0</formula>
    </cfRule>
  </conditionalFormatting>
  <conditionalFormatting sqref="F44">
    <cfRule type="cellIs" priority="5" dxfId="49" operator="equal" stopIfTrue="1">
      <formula>0</formula>
    </cfRule>
  </conditionalFormatting>
  <conditionalFormatting sqref="F45">
    <cfRule type="cellIs" priority="4" dxfId="49" operator="equal" stopIfTrue="1">
      <formula>0</formula>
    </cfRule>
  </conditionalFormatting>
  <conditionalFormatting sqref="F50:F51">
    <cfRule type="cellIs" priority="3" dxfId="49" operator="equal" stopIfTrue="1">
      <formula>0</formula>
    </cfRule>
  </conditionalFormatting>
  <conditionalFormatting sqref="F47">
    <cfRule type="cellIs" priority="2" dxfId="49" operator="equal" stopIfTrue="1">
      <formula>0</formula>
    </cfRule>
  </conditionalFormatting>
  <conditionalFormatting sqref="F48">
    <cfRule type="cellIs" priority="1" dxfId="49" operator="equal"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69"/>
  <sheetViews>
    <sheetView zoomScalePageLayoutView="0" workbookViewId="0" topLeftCell="A1">
      <selection activeCell="I15" sqref="I15"/>
    </sheetView>
  </sheetViews>
  <sheetFormatPr defaultColWidth="9.125" defaultRowHeight="12.75"/>
  <cols>
    <col min="1" max="1" width="11.00390625" style="119" customWidth="1"/>
    <col min="2" max="2" width="72.00390625" style="148" customWidth="1"/>
    <col min="3" max="3" width="10.375" style="148" customWidth="1"/>
    <col min="4" max="4" width="29.125" style="148" customWidth="1"/>
    <col min="5" max="16384" width="9.125" style="119" customWidth="1"/>
  </cols>
  <sheetData>
    <row r="1" spans="1:4" ht="15">
      <c r="A1" s="117"/>
      <c r="B1" s="118"/>
      <c r="C1" s="118"/>
      <c r="D1" s="119"/>
    </row>
    <row r="2" spans="1:5" ht="69" customHeight="1">
      <c r="A2" s="117"/>
      <c r="B2" s="120" t="s">
        <v>282</v>
      </c>
      <c r="C2" s="121"/>
      <c r="D2" s="122"/>
      <c r="E2" s="123"/>
    </row>
    <row r="3" spans="1:5" ht="27.75" customHeight="1">
      <c r="A3" s="117"/>
      <c r="B3" s="123"/>
      <c r="C3" s="123"/>
      <c r="D3" s="123"/>
      <c r="E3" s="123"/>
    </row>
    <row r="4" spans="1:4" ht="27" customHeight="1">
      <c r="A4" s="124" t="s">
        <v>283</v>
      </c>
      <c r="B4" s="125" t="s">
        <v>284</v>
      </c>
      <c r="C4" s="125"/>
      <c r="D4" s="126"/>
    </row>
    <row r="5" spans="1:4" ht="15">
      <c r="A5" s="117"/>
      <c r="B5" s="127"/>
      <c r="C5" s="127"/>
      <c r="D5" s="128"/>
    </row>
    <row r="6" spans="1:5" ht="15">
      <c r="A6" s="129" t="s">
        <v>283</v>
      </c>
      <c r="B6" s="127" t="s">
        <v>285</v>
      </c>
      <c r="C6" s="127"/>
      <c r="D6" s="130">
        <f>D7+D8+D9+D10+D11+D12+D13+D14+D15+D16</f>
        <v>0</v>
      </c>
      <c r="E6" s="131"/>
    </row>
    <row r="7" spans="1:15" s="140" customFormat="1" ht="15" customHeight="1">
      <c r="A7" s="132"/>
      <c r="B7" s="133" t="s">
        <v>286</v>
      </c>
      <c r="C7" s="133"/>
      <c r="D7" s="134"/>
      <c r="E7" s="135"/>
      <c r="F7" s="136"/>
      <c r="G7" s="137"/>
      <c r="H7" s="138"/>
      <c r="I7" s="138"/>
      <c r="J7" s="138"/>
      <c r="K7" s="138"/>
      <c r="L7" s="139"/>
      <c r="M7" s="139"/>
      <c r="N7" s="139"/>
      <c r="O7" s="139"/>
    </row>
    <row r="8" spans="1:15" s="140" customFormat="1" ht="15" customHeight="1">
      <c r="A8" s="132"/>
      <c r="B8" s="133" t="s">
        <v>287</v>
      </c>
      <c r="C8" s="133"/>
      <c r="D8" s="134"/>
      <c r="E8" s="135"/>
      <c r="F8" s="136"/>
      <c r="G8" s="137"/>
      <c r="H8" s="138"/>
      <c r="I8" s="138"/>
      <c r="J8" s="138"/>
      <c r="K8" s="138"/>
      <c r="L8" s="139"/>
      <c r="M8" s="139"/>
      <c r="N8" s="139"/>
      <c r="O8" s="139"/>
    </row>
    <row r="9" spans="1:15" s="140" customFormat="1" ht="15" customHeight="1">
      <c r="A9" s="132"/>
      <c r="B9" s="133" t="s">
        <v>288</v>
      </c>
      <c r="C9" s="133"/>
      <c r="D9" s="134"/>
      <c r="E9" s="135"/>
      <c r="F9" s="136"/>
      <c r="G9" s="137"/>
      <c r="H9" s="138"/>
      <c r="I9" s="138"/>
      <c r="J9" s="138"/>
      <c r="K9" s="138"/>
      <c r="L9" s="139"/>
      <c r="M9" s="139"/>
      <c r="N9" s="139"/>
      <c r="O9" s="139"/>
    </row>
    <row r="10" spans="1:15" s="140" customFormat="1" ht="15" customHeight="1">
      <c r="A10" s="132"/>
      <c r="B10" s="133" t="s">
        <v>289</v>
      </c>
      <c r="C10" s="133"/>
      <c r="D10" s="134"/>
      <c r="E10" s="135"/>
      <c r="F10" s="136"/>
      <c r="G10" s="137"/>
      <c r="H10" s="138"/>
      <c r="I10" s="138"/>
      <c r="J10" s="138"/>
      <c r="K10" s="138"/>
      <c r="L10" s="139"/>
      <c r="M10" s="139"/>
      <c r="N10" s="139"/>
      <c r="O10" s="139"/>
    </row>
    <row r="11" spans="1:15" s="140" customFormat="1" ht="15" customHeight="1">
      <c r="A11" s="132"/>
      <c r="B11" s="133" t="s">
        <v>290</v>
      </c>
      <c r="C11" s="133"/>
      <c r="D11" s="134"/>
      <c r="E11" s="135"/>
      <c r="F11" s="136"/>
      <c r="G11" s="137"/>
      <c r="H11" s="138"/>
      <c r="I11" s="138"/>
      <c r="J11" s="138"/>
      <c r="K11" s="138"/>
      <c r="L11" s="139"/>
      <c r="M11" s="139"/>
      <c r="N11" s="139"/>
      <c r="O11" s="139"/>
    </row>
    <row r="12" spans="1:15" s="140" customFormat="1" ht="15" customHeight="1">
      <c r="A12" s="132"/>
      <c r="B12" s="133" t="s">
        <v>291</v>
      </c>
      <c r="C12" s="133"/>
      <c r="D12" s="134"/>
      <c r="E12" s="135"/>
      <c r="F12" s="136"/>
      <c r="G12" s="137"/>
      <c r="H12" s="138"/>
      <c r="I12" s="138"/>
      <c r="J12" s="138"/>
      <c r="K12" s="138"/>
      <c r="L12" s="139"/>
      <c r="M12" s="139"/>
      <c r="N12" s="139"/>
      <c r="O12" s="139"/>
    </row>
    <row r="13" spans="1:15" s="140" customFormat="1" ht="15" customHeight="1">
      <c r="A13" s="132"/>
      <c r="B13" s="133" t="s">
        <v>292</v>
      </c>
      <c r="C13" s="133"/>
      <c r="D13" s="134"/>
      <c r="E13" s="135"/>
      <c r="F13" s="136"/>
      <c r="G13" s="137"/>
      <c r="H13" s="138"/>
      <c r="I13" s="138"/>
      <c r="J13" s="138"/>
      <c r="K13" s="138"/>
      <c r="L13" s="139"/>
      <c r="M13" s="139"/>
      <c r="N13" s="139"/>
      <c r="O13" s="139"/>
    </row>
    <row r="14" spans="1:15" s="140" customFormat="1" ht="15" customHeight="1">
      <c r="A14" s="132"/>
      <c r="B14" s="133" t="s">
        <v>293</v>
      </c>
      <c r="C14" s="133"/>
      <c r="D14" s="134"/>
      <c r="E14" s="135"/>
      <c r="F14" s="136"/>
      <c r="G14" s="137"/>
      <c r="H14" s="138"/>
      <c r="I14" s="138"/>
      <c r="J14" s="138"/>
      <c r="K14" s="138"/>
      <c r="L14" s="139"/>
      <c r="M14" s="139"/>
      <c r="N14" s="139"/>
      <c r="O14" s="139"/>
    </row>
    <row r="15" spans="1:15" s="140" customFormat="1" ht="15" customHeight="1">
      <c r="A15" s="132"/>
      <c r="B15" s="133" t="s">
        <v>294</v>
      </c>
      <c r="C15" s="133"/>
      <c r="D15" s="134"/>
      <c r="E15" s="135"/>
      <c r="F15" s="136"/>
      <c r="G15" s="137"/>
      <c r="H15" s="138"/>
      <c r="I15" s="138"/>
      <c r="J15" s="138"/>
      <c r="K15" s="138"/>
      <c r="L15" s="139"/>
      <c r="M15" s="139"/>
      <c r="N15" s="139"/>
      <c r="O15" s="139"/>
    </row>
    <row r="16" spans="1:15" s="140" customFormat="1" ht="15" customHeight="1">
      <c r="A16" s="132"/>
      <c r="B16" s="133" t="s">
        <v>295</v>
      </c>
      <c r="C16" s="133"/>
      <c r="D16" s="134"/>
      <c r="E16" s="135"/>
      <c r="F16" s="136"/>
      <c r="G16" s="137"/>
      <c r="H16" s="138"/>
      <c r="I16" s="138"/>
      <c r="J16" s="138"/>
      <c r="K16" s="138"/>
      <c r="L16" s="139"/>
      <c r="M16" s="139"/>
      <c r="N16" s="139"/>
      <c r="O16" s="139"/>
    </row>
    <row r="17" spans="1:5" ht="15">
      <c r="A17" s="129" t="s">
        <v>296</v>
      </c>
      <c r="B17" s="127" t="s">
        <v>297</v>
      </c>
      <c r="C17" s="141"/>
      <c r="D17" s="130">
        <f>D18+D19+D20+D21+D22+D23+D24+D25</f>
        <v>0</v>
      </c>
      <c r="E17" s="131"/>
    </row>
    <row r="18" spans="1:4" ht="15">
      <c r="A18" s="142"/>
      <c r="B18" s="133" t="s">
        <v>298</v>
      </c>
      <c r="C18" s="133"/>
      <c r="D18" s="143"/>
    </row>
    <row r="19" spans="1:4" ht="15">
      <c r="A19" s="132"/>
      <c r="B19" s="133" t="s">
        <v>299</v>
      </c>
      <c r="C19" s="133"/>
      <c r="D19" s="134"/>
    </row>
    <row r="20" spans="1:4" ht="15">
      <c r="A20" s="132"/>
      <c r="B20" s="133" t="s">
        <v>300</v>
      </c>
      <c r="C20" s="133"/>
      <c r="D20" s="134"/>
    </row>
    <row r="21" spans="1:4" ht="15">
      <c r="A21" s="132"/>
      <c r="B21" s="133" t="s">
        <v>301</v>
      </c>
      <c r="C21" s="133"/>
      <c r="D21" s="144"/>
    </row>
    <row r="22" spans="1:4" ht="15">
      <c r="A22" s="132"/>
      <c r="B22" s="133" t="s">
        <v>302</v>
      </c>
      <c r="C22" s="133"/>
      <c r="D22" s="134"/>
    </row>
    <row r="23" spans="1:4" ht="15">
      <c r="A23" s="132"/>
      <c r="B23" s="133" t="s">
        <v>303</v>
      </c>
      <c r="C23" s="133"/>
      <c r="D23" s="134"/>
    </row>
    <row r="24" spans="1:4" ht="15">
      <c r="A24" s="132"/>
      <c r="B24" s="133" t="s">
        <v>304</v>
      </c>
      <c r="C24" s="133"/>
      <c r="D24" s="134"/>
    </row>
    <row r="25" spans="1:4" ht="15">
      <c r="A25" s="132"/>
      <c r="B25" s="133" t="s">
        <v>280</v>
      </c>
      <c r="C25" s="133"/>
      <c r="D25" s="134"/>
    </row>
    <row r="26" spans="1:4" s="147" customFormat="1" ht="21.75" customHeight="1">
      <c r="A26" s="124" t="s">
        <v>283</v>
      </c>
      <c r="B26" s="145" t="s">
        <v>305</v>
      </c>
      <c r="C26" s="145"/>
      <c r="D26" s="146">
        <f>D6+D17</f>
        <v>0</v>
      </c>
    </row>
    <row r="27" ht="21.75" customHeight="1"/>
    <row r="28" spans="1:4" s="147" customFormat="1" ht="27" customHeight="1">
      <c r="A28" s="149" t="s">
        <v>296</v>
      </c>
      <c r="B28" s="150" t="s">
        <v>306</v>
      </c>
      <c r="C28" s="150"/>
      <c r="D28" s="151"/>
    </row>
    <row r="29" spans="1:15" s="140" customFormat="1" ht="15" customHeight="1">
      <c r="A29" s="132"/>
      <c r="B29" s="133" t="s">
        <v>307</v>
      </c>
      <c r="C29" s="133"/>
      <c r="D29" s="134"/>
      <c r="E29" s="135"/>
      <c r="F29" s="136"/>
      <c r="G29" s="137"/>
      <c r="H29" s="138"/>
      <c r="I29" s="138"/>
      <c r="J29" s="138"/>
      <c r="K29" s="138"/>
      <c r="L29" s="139"/>
      <c r="M29" s="139"/>
      <c r="N29" s="139"/>
      <c r="O29" s="139"/>
    </row>
    <row r="30" spans="1:15" s="140" customFormat="1" ht="15" customHeight="1">
      <c r="A30" s="132"/>
      <c r="B30" s="133" t="s">
        <v>308</v>
      </c>
      <c r="C30" s="133"/>
      <c r="D30" s="134"/>
      <c r="E30" s="135"/>
      <c r="F30" s="136"/>
      <c r="G30" s="137"/>
      <c r="H30" s="138"/>
      <c r="I30" s="138"/>
      <c r="J30" s="138"/>
      <c r="K30" s="138"/>
      <c r="L30" s="139"/>
      <c r="M30" s="139"/>
      <c r="N30" s="139"/>
      <c r="O30" s="139"/>
    </row>
    <row r="31" spans="1:15" s="140" customFormat="1" ht="15" customHeight="1">
      <c r="A31" s="132"/>
      <c r="B31" s="133" t="s">
        <v>309</v>
      </c>
      <c r="C31" s="133"/>
      <c r="D31" s="134"/>
      <c r="E31" s="135"/>
      <c r="F31" s="136"/>
      <c r="G31" s="137"/>
      <c r="H31" s="138"/>
      <c r="I31" s="138"/>
      <c r="J31" s="138"/>
      <c r="K31" s="138"/>
      <c r="L31" s="139"/>
      <c r="M31" s="139"/>
      <c r="N31" s="139"/>
      <c r="O31" s="139"/>
    </row>
    <row r="32" spans="1:15" s="140" customFormat="1" ht="15" customHeight="1">
      <c r="A32" s="132"/>
      <c r="B32" s="133" t="s">
        <v>306</v>
      </c>
      <c r="C32" s="133"/>
      <c r="D32" s="134"/>
      <c r="E32" s="135"/>
      <c r="F32" s="136"/>
      <c r="G32" s="137"/>
      <c r="H32" s="138"/>
      <c r="I32" s="138"/>
      <c r="J32" s="138"/>
      <c r="K32" s="138"/>
      <c r="L32" s="139"/>
      <c r="M32" s="139"/>
      <c r="N32" s="139"/>
      <c r="O32" s="139"/>
    </row>
    <row r="33" spans="1:15" s="140" customFormat="1" ht="15" customHeight="1">
      <c r="A33" s="132"/>
      <c r="B33" s="133" t="s">
        <v>310</v>
      </c>
      <c r="C33" s="133"/>
      <c r="D33" s="134"/>
      <c r="E33" s="135"/>
      <c r="F33" s="136"/>
      <c r="G33" s="137"/>
      <c r="H33" s="138"/>
      <c r="I33" s="138"/>
      <c r="J33" s="138"/>
      <c r="K33" s="138"/>
      <c r="L33" s="139"/>
      <c r="M33" s="139"/>
      <c r="N33" s="139"/>
      <c r="O33" s="139"/>
    </row>
    <row r="34" spans="1:15" s="140" customFormat="1" ht="21.75" customHeight="1">
      <c r="A34" s="149" t="s">
        <v>296</v>
      </c>
      <c r="B34" s="152" t="s">
        <v>311</v>
      </c>
      <c r="C34" s="152"/>
      <c r="D34" s="151">
        <f>D29+D30+D31+D32+D33</f>
        <v>0</v>
      </c>
      <c r="E34" s="135"/>
      <c r="F34" s="136"/>
      <c r="G34" s="137"/>
      <c r="H34" s="138"/>
      <c r="I34" s="138"/>
      <c r="J34" s="138"/>
      <c r="K34" s="138"/>
      <c r="L34" s="139"/>
      <c r="M34" s="139"/>
      <c r="N34" s="139"/>
      <c r="O34" s="139"/>
    </row>
    <row r="35" spans="2:3" s="147" customFormat="1" ht="21.75" customHeight="1">
      <c r="B35" s="148"/>
      <c r="C35" s="148"/>
    </row>
    <row r="36" spans="1:4" s="147" customFormat="1" ht="27" customHeight="1">
      <c r="A36" s="149" t="s">
        <v>312</v>
      </c>
      <c r="B36" s="150" t="s">
        <v>313</v>
      </c>
      <c r="C36" s="150"/>
      <c r="D36" s="151"/>
    </row>
    <row r="37" spans="1:15" s="140" customFormat="1" ht="15" customHeight="1">
      <c r="A37" s="132"/>
      <c r="B37" s="133" t="s">
        <v>314</v>
      </c>
      <c r="C37" s="133"/>
      <c r="D37" s="134"/>
      <c r="E37" s="135"/>
      <c r="F37" s="136"/>
      <c r="G37" s="137"/>
      <c r="H37" s="138"/>
      <c r="I37" s="138"/>
      <c r="J37" s="138"/>
      <c r="K37" s="138"/>
      <c r="L37" s="139"/>
      <c r="M37" s="139"/>
      <c r="N37" s="139"/>
      <c r="O37" s="139"/>
    </row>
    <row r="38" spans="1:15" s="140" customFormat="1" ht="15" customHeight="1">
      <c r="A38" s="132"/>
      <c r="B38" s="133" t="s">
        <v>315</v>
      </c>
      <c r="C38" s="133"/>
      <c r="D38" s="134"/>
      <c r="E38" s="135"/>
      <c r="F38" s="136"/>
      <c r="G38" s="137"/>
      <c r="H38" s="138"/>
      <c r="I38" s="138"/>
      <c r="J38" s="138"/>
      <c r="K38" s="138"/>
      <c r="L38" s="139"/>
      <c r="M38" s="139"/>
      <c r="N38" s="139"/>
      <c r="O38" s="139"/>
    </row>
    <row r="39" spans="1:15" s="140" customFormat="1" ht="15" customHeight="1">
      <c r="A39" s="132"/>
      <c r="B39" s="133" t="s">
        <v>316</v>
      </c>
      <c r="C39" s="133"/>
      <c r="D39" s="134"/>
      <c r="E39" s="135"/>
      <c r="F39" s="136"/>
      <c r="G39" s="137"/>
      <c r="H39" s="138"/>
      <c r="I39" s="138"/>
      <c r="J39" s="138"/>
      <c r="K39" s="138"/>
      <c r="L39" s="139"/>
      <c r="M39" s="139"/>
      <c r="N39" s="139"/>
      <c r="O39" s="139"/>
    </row>
    <row r="40" spans="1:15" s="140" customFormat="1" ht="15" customHeight="1">
      <c r="A40" s="132"/>
      <c r="B40" s="133" t="s">
        <v>317</v>
      </c>
      <c r="C40" s="133"/>
      <c r="D40" s="134"/>
      <c r="E40" s="135"/>
      <c r="F40" s="136"/>
      <c r="G40" s="137"/>
      <c r="H40" s="138"/>
      <c r="I40" s="138"/>
      <c r="J40" s="138"/>
      <c r="K40" s="138"/>
      <c r="L40" s="139"/>
      <c r="M40" s="139"/>
      <c r="N40" s="139"/>
      <c r="O40" s="139"/>
    </row>
    <row r="41" spans="1:15" s="140" customFormat="1" ht="15" customHeight="1">
      <c r="A41" s="132"/>
      <c r="B41" s="133" t="s">
        <v>318</v>
      </c>
      <c r="C41" s="133"/>
      <c r="D41" s="134"/>
      <c r="E41" s="135"/>
      <c r="F41" s="136"/>
      <c r="G41" s="137"/>
      <c r="H41" s="138"/>
      <c r="I41" s="138"/>
      <c r="J41" s="138"/>
      <c r="K41" s="138"/>
      <c r="L41" s="139"/>
      <c r="M41" s="139"/>
      <c r="N41" s="139"/>
      <c r="O41" s="139"/>
    </row>
    <row r="42" spans="1:15" s="140" customFormat="1" ht="15" customHeight="1">
      <c r="A42" s="132"/>
      <c r="B42" s="133" t="s">
        <v>319</v>
      </c>
      <c r="C42" s="133"/>
      <c r="D42" s="134"/>
      <c r="E42" s="135"/>
      <c r="F42" s="136"/>
      <c r="G42" s="137"/>
      <c r="H42" s="138"/>
      <c r="I42" s="138"/>
      <c r="J42" s="138"/>
      <c r="K42" s="138"/>
      <c r="L42" s="139"/>
      <c r="M42" s="139"/>
      <c r="N42" s="139"/>
      <c r="O42" s="139"/>
    </row>
    <row r="43" spans="1:15" s="140" customFormat="1" ht="15" customHeight="1">
      <c r="A43" s="132"/>
      <c r="B43" s="133" t="s">
        <v>320</v>
      </c>
      <c r="C43" s="133"/>
      <c r="D43" s="134"/>
      <c r="E43" s="135"/>
      <c r="F43" s="136"/>
      <c r="G43" s="137"/>
      <c r="H43" s="138"/>
      <c r="I43" s="138"/>
      <c r="J43" s="138"/>
      <c r="K43" s="138"/>
      <c r="L43" s="139"/>
      <c r="M43" s="139"/>
      <c r="N43" s="139"/>
      <c r="O43" s="139"/>
    </row>
    <row r="44" spans="1:15" s="140" customFormat="1" ht="21.75" customHeight="1">
      <c r="A44" s="149" t="s">
        <v>312</v>
      </c>
      <c r="B44" s="152" t="s">
        <v>321</v>
      </c>
      <c r="C44" s="152"/>
      <c r="D44" s="151">
        <f>D37+D38+D39+D40+D41+D42+D43</f>
        <v>0</v>
      </c>
      <c r="E44" s="135"/>
      <c r="F44" s="136"/>
      <c r="G44" s="137"/>
      <c r="H44" s="138"/>
      <c r="I44" s="138"/>
      <c r="J44" s="138"/>
      <c r="K44" s="138"/>
      <c r="L44" s="139"/>
      <c r="M44" s="139"/>
      <c r="N44" s="139"/>
      <c r="O44" s="139"/>
    </row>
    <row r="45" ht="21.75" customHeight="1"/>
    <row r="46" spans="1:4" ht="27" customHeight="1">
      <c r="A46" s="149" t="s">
        <v>322</v>
      </c>
      <c r="B46" s="150" t="s">
        <v>323</v>
      </c>
      <c r="C46" s="150"/>
      <c r="D46" s="151"/>
    </row>
    <row r="47" spans="1:15" s="140" customFormat="1" ht="15" customHeight="1">
      <c r="A47" s="132"/>
      <c r="B47" s="133" t="s">
        <v>324</v>
      </c>
      <c r="C47" s="133"/>
      <c r="D47" s="134"/>
      <c r="E47" s="135"/>
      <c r="F47" s="136"/>
      <c r="G47" s="137"/>
      <c r="H47" s="138"/>
      <c r="I47" s="138"/>
      <c r="J47" s="138"/>
      <c r="K47" s="138"/>
      <c r="L47" s="139"/>
      <c r="M47" s="139"/>
      <c r="N47" s="139"/>
      <c r="O47" s="139"/>
    </row>
    <row r="48" spans="1:15" s="140" customFormat="1" ht="15" customHeight="1">
      <c r="A48" s="132"/>
      <c r="B48" s="133" t="s">
        <v>325</v>
      </c>
      <c r="C48" s="133"/>
      <c r="D48" s="134"/>
      <c r="E48" s="135"/>
      <c r="F48" s="136"/>
      <c r="G48" s="137"/>
      <c r="H48" s="138"/>
      <c r="I48" s="138"/>
      <c r="J48" s="138"/>
      <c r="K48" s="138"/>
      <c r="L48" s="139"/>
      <c r="M48" s="139"/>
      <c r="N48" s="139"/>
      <c r="O48" s="139"/>
    </row>
    <row r="49" spans="1:15" s="140" customFormat="1" ht="15" customHeight="1">
      <c r="A49" s="132"/>
      <c r="B49" s="133" t="s">
        <v>326</v>
      </c>
      <c r="C49" s="133"/>
      <c r="D49" s="134"/>
      <c r="E49" s="135"/>
      <c r="F49" s="136"/>
      <c r="G49" s="137"/>
      <c r="H49" s="138"/>
      <c r="I49" s="138"/>
      <c r="J49" s="138"/>
      <c r="K49" s="138"/>
      <c r="L49" s="139"/>
      <c r="M49" s="139"/>
      <c r="N49" s="139"/>
      <c r="O49" s="139"/>
    </row>
    <row r="50" spans="1:15" s="140" customFormat="1" ht="21.75" customHeight="1">
      <c r="A50" s="149" t="s">
        <v>322</v>
      </c>
      <c r="B50" s="152" t="s">
        <v>327</v>
      </c>
      <c r="C50" s="152"/>
      <c r="D50" s="151">
        <f>D47+D48+D49</f>
        <v>0</v>
      </c>
      <c r="E50" s="135"/>
      <c r="F50" s="136"/>
      <c r="G50" s="137"/>
      <c r="H50" s="138"/>
      <c r="I50" s="138"/>
      <c r="J50" s="138"/>
      <c r="K50" s="138"/>
      <c r="L50" s="139"/>
      <c r="M50" s="139"/>
      <c r="N50" s="139"/>
      <c r="O50" s="139"/>
    </row>
    <row r="51" spans="2:5" ht="21.75" customHeight="1">
      <c r="B51" s="153"/>
      <c r="C51" s="153"/>
      <c r="D51" s="154"/>
      <c r="E51" s="155"/>
    </row>
    <row r="52" spans="1:4" ht="27" customHeight="1">
      <c r="A52" s="149" t="s">
        <v>328</v>
      </c>
      <c r="B52" s="150" t="s">
        <v>329</v>
      </c>
      <c r="C52" s="150"/>
      <c r="D52" s="151"/>
    </row>
    <row r="53" spans="1:15" s="140" customFormat="1" ht="15" customHeight="1">
      <c r="A53" s="132"/>
      <c r="B53" s="133" t="s">
        <v>307</v>
      </c>
      <c r="C53" s="133"/>
      <c r="D53" s="134"/>
      <c r="E53" s="135"/>
      <c r="F53" s="136"/>
      <c r="G53" s="137"/>
      <c r="H53" s="138"/>
      <c r="I53" s="138"/>
      <c r="J53" s="138"/>
      <c r="K53" s="138"/>
      <c r="L53" s="139"/>
      <c r="M53" s="139"/>
      <c r="N53" s="139"/>
      <c r="O53" s="139"/>
    </row>
    <row r="54" spans="1:15" s="140" customFormat="1" ht="15" customHeight="1">
      <c r="A54" s="132"/>
      <c r="B54" s="133" t="s">
        <v>330</v>
      </c>
      <c r="C54" s="133"/>
      <c r="D54" s="134"/>
      <c r="E54" s="135"/>
      <c r="F54" s="136"/>
      <c r="G54" s="137"/>
      <c r="H54" s="138"/>
      <c r="I54" s="138"/>
      <c r="J54" s="138"/>
      <c r="K54" s="138"/>
      <c r="L54" s="139"/>
      <c r="M54" s="139"/>
      <c r="N54" s="139"/>
      <c r="O54" s="139"/>
    </row>
    <row r="55" spans="1:15" s="140" customFormat="1" ht="15" customHeight="1">
      <c r="A55" s="132"/>
      <c r="B55" s="133" t="s">
        <v>331</v>
      </c>
      <c r="C55" s="133"/>
      <c r="D55" s="134"/>
      <c r="E55" s="135"/>
      <c r="F55" s="136"/>
      <c r="G55" s="137"/>
      <c r="H55" s="138"/>
      <c r="I55" s="138"/>
      <c r="J55" s="138"/>
      <c r="K55" s="138"/>
      <c r="L55" s="139"/>
      <c r="M55" s="139"/>
      <c r="N55" s="139"/>
      <c r="O55" s="139"/>
    </row>
    <row r="56" spans="1:15" s="140" customFormat="1" ht="15" customHeight="1">
      <c r="A56" s="132"/>
      <c r="B56" s="133" t="s">
        <v>332</v>
      </c>
      <c r="C56" s="133"/>
      <c r="D56" s="134"/>
      <c r="E56" s="135"/>
      <c r="F56" s="136"/>
      <c r="G56" s="137"/>
      <c r="H56" s="138"/>
      <c r="I56" s="138"/>
      <c r="J56" s="138"/>
      <c r="K56" s="138"/>
      <c r="L56" s="139"/>
      <c r="M56" s="139"/>
      <c r="N56" s="139"/>
      <c r="O56" s="139"/>
    </row>
    <row r="57" spans="1:15" s="140" customFormat="1" ht="21.75" customHeight="1">
      <c r="A57" s="149" t="s">
        <v>328</v>
      </c>
      <c r="B57" s="152" t="s">
        <v>333</v>
      </c>
      <c r="C57" s="152"/>
      <c r="D57" s="151">
        <f>D53+D54+D55+D56</f>
        <v>0</v>
      </c>
      <c r="E57" s="135"/>
      <c r="F57" s="136"/>
      <c r="G57" s="137"/>
      <c r="H57" s="138"/>
      <c r="I57" s="138"/>
      <c r="J57" s="138"/>
      <c r="K57" s="138"/>
      <c r="L57" s="139"/>
      <c r="M57" s="139"/>
      <c r="N57" s="139"/>
      <c r="O57" s="139"/>
    </row>
    <row r="58" spans="2:5" ht="21.75" customHeight="1">
      <c r="B58" s="153"/>
      <c r="C58" s="153"/>
      <c r="D58" s="154"/>
      <c r="E58" s="155"/>
    </row>
    <row r="59" spans="2:3" ht="15.75" thickBot="1">
      <c r="B59" s="156"/>
      <c r="C59" s="156"/>
    </row>
    <row r="60" spans="1:4" ht="27" customHeight="1" thickBot="1">
      <c r="A60" s="157"/>
      <c r="B60" s="158" t="s">
        <v>334</v>
      </c>
      <c r="C60" s="158"/>
      <c r="D60" s="159">
        <f>D26+D34+D44+D50+D57</f>
        <v>0</v>
      </c>
    </row>
    <row r="62" ht="15.75" thickBot="1"/>
    <row r="63" spans="1:4" ht="15.75" thickBot="1">
      <c r="A63" s="157"/>
      <c r="B63" s="158" t="s">
        <v>335</v>
      </c>
      <c r="C63" s="160"/>
      <c r="D63" s="159">
        <f>(D60*C63)</f>
        <v>0</v>
      </c>
    </row>
    <row r="65" ht="15.75" thickBot="1"/>
    <row r="66" spans="1:4" ht="15.75" thickBot="1">
      <c r="A66" s="157"/>
      <c r="B66" s="158" t="s">
        <v>336</v>
      </c>
      <c r="C66" s="160">
        <v>0.22</v>
      </c>
      <c r="D66" s="159">
        <f>(D60+D63)*C66</f>
        <v>0</v>
      </c>
    </row>
    <row r="68" ht="15.75" thickBot="1"/>
    <row r="69" spans="1:4" ht="27" customHeight="1" thickBot="1">
      <c r="A69" s="157"/>
      <c r="B69" s="158" t="s">
        <v>337</v>
      </c>
      <c r="C69" s="158"/>
      <c r="D69" s="159">
        <f>D60+D63+D66</f>
        <v>0</v>
      </c>
    </row>
  </sheetData>
  <sheetProtection/>
  <mergeCells count="1">
    <mergeCell ref="B2:D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219"/>
  <sheetViews>
    <sheetView zoomScalePageLayoutView="0" workbookViewId="0" topLeftCell="A190">
      <selection activeCell="K21" sqref="K21"/>
    </sheetView>
  </sheetViews>
  <sheetFormatPr defaultColWidth="9.125" defaultRowHeight="12.75"/>
  <cols>
    <col min="1" max="1" width="4.625" style="188" customWidth="1"/>
    <col min="2" max="2" width="45.50390625" style="189" customWidth="1"/>
    <col min="3" max="3" width="5.625" style="190" customWidth="1"/>
    <col min="4" max="4" width="6.875" style="3" customWidth="1"/>
    <col min="5" max="5" width="12.375" style="191" customWidth="1"/>
    <col min="6" max="6" width="13.50390625" style="192" hidden="1" customWidth="1"/>
    <col min="7" max="7" width="13.00390625" style="192" customWidth="1"/>
    <col min="8" max="16384" width="9.125" style="1" customWidth="1"/>
  </cols>
  <sheetData>
    <row r="1" spans="1:7" s="167" customFormat="1" ht="12">
      <c r="A1" s="161" t="s">
        <v>338</v>
      </c>
      <c r="B1" s="162"/>
      <c r="C1" s="163"/>
      <c r="D1" s="164"/>
      <c r="E1" s="165"/>
      <c r="F1" s="165"/>
      <c r="G1" s="166"/>
    </row>
    <row r="2" spans="1:7" s="167" customFormat="1" ht="12">
      <c r="A2" s="161" t="s">
        <v>339</v>
      </c>
      <c r="B2" s="162"/>
      <c r="C2" s="163"/>
      <c r="D2" s="164"/>
      <c r="E2" s="165"/>
      <c r="F2" s="165"/>
      <c r="G2" s="166"/>
    </row>
    <row r="3" spans="1:7" s="168" customFormat="1" ht="12">
      <c r="A3" s="161" t="s">
        <v>340</v>
      </c>
      <c r="B3" s="162"/>
      <c r="C3" s="163"/>
      <c r="D3" s="164"/>
      <c r="E3" s="165"/>
      <c r="F3" s="165"/>
      <c r="G3" s="166"/>
    </row>
    <row r="4" spans="1:7" s="175" customFormat="1" ht="12.75" thickBot="1">
      <c r="A4" s="169" t="s">
        <v>341</v>
      </c>
      <c r="B4" s="170"/>
      <c r="C4" s="171"/>
      <c r="D4" s="172"/>
      <c r="E4" s="173"/>
      <c r="F4" s="173"/>
      <c r="G4" s="174"/>
    </row>
    <row r="5" spans="1:7" s="175" customFormat="1" ht="12.75" thickTop="1">
      <c r="A5" s="161"/>
      <c r="B5" s="162"/>
      <c r="C5" s="163"/>
      <c r="D5" s="164"/>
      <c r="E5" s="165"/>
      <c r="F5" s="165"/>
      <c r="G5" s="174"/>
    </row>
    <row r="6" spans="1:7" s="175" customFormat="1" ht="12">
      <c r="A6" s="176"/>
      <c r="B6" s="177"/>
      <c r="C6" s="178"/>
      <c r="D6" s="179"/>
      <c r="E6" s="180"/>
      <c r="F6" s="180"/>
      <c r="G6" s="174"/>
    </row>
    <row r="7" spans="1:7" s="187" customFormat="1" ht="18">
      <c r="A7" s="181" t="s">
        <v>342</v>
      </c>
      <c r="B7" s="182"/>
      <c r="C7" s="183"/>
      <c r="D7" s="184"/>
      <c r="E7" s="185"/>
      <c r="F7" s="186"/>
      <c r="G7" s="186"/>
    </row>
    <row r="9" spans="1:7" ht="12">
      <c r="A9" s="193" t="s">
        <v>343</v>
      </c>
      <c r="B9" s="194" t="s">
        <v>344</v>
      </c>
      <c r="C9" s="195" t="s">
        <v>345</v>
      </c>
      <c r="D9" s="195" t="s">
        <v>243</v>
      </c>
      <c r="E9" s="196" t="s">
        <v>346</v>
      </c>
      <c r="G9" s="196" t="s">
        <v>347</v>
      </c>
    </row>
    <row r="10" spans="1:7" s="201" customFormat="1" ht="15">
      <c r="A10" s="197" t="s">
        <v>348</v>
      </c>
      <c r="B10" s="198"/>
      <c r="C10" s="198"/>
      <c r="D10" s="198"/>
      <c r="E10" s="199"/>
      <c r="F10" s="200"/>
      <c r="G10" s="199"/>
    </row>
    <row r="11" spans="1:7" ht="12">
      <c r="A11" s="202"/>
      <c r="B11" s="203"/>
      <c r="C11" s="3"/>
      <c r="E11" s="204"/>
      <c r="F11" s="204"/>
      <c r="G11" s="204"/>
    </row>
    <row r="12" spans="1:7" ht="37.5">
      <c r="A12" s="202" t="s">
        <v>283</v>
      </c>
      <c r="B12" s="203" t="s">
        <v>349</v>
      </c>
      <c r="C12" s="3"/>
      <c r="E12" s="204"/>
      <c r="F12" s="204"/>
      <c r="G12" s="204"/>
    </row>
    <row r="13" spans="1:7" ht="37.5">
      <c r="A13" s="202"/>
      <c r="B13" s="203" t="s">
        <v>350</v>
      </c>
      <c r="C13" s="3"/>
      <c r="E13" s="204"/>
      <c r="F13" s="204"/>
      <c r="G13" s="204"/>
    </row>
    <row r="14" spans="1:7" ht="12">
      <c r="A14" s="202"/>
      <c r="B14" s="203" t="s">
        <v>351</v>
      </c>
      <c r="C14" s="3" t="s">
        <v>98</v>
      </c>
      <c r="D14" s="3">
        <v>3</v>
      </c>
      <c r="E14" s="204"/>
      <c r="F14" s="204"/>
      <c r="G14" s="204">
        <f>D14*E14</f>
        <v>0</v>
      </c>
    </row>
    <row r="15" spans="1:7" ht="12">
      <c r="A15" s="202"/>
      <c r="B15" s="203"/>
      <c r="C15" s="3"/>
      <c r="E15" s="204"/>
      <c r="F15" s="204"/>
      <c r="G15" s="204"/>
    </row>
    <row r="16" spans="1:5" ht="37.5">
      <c r="A16" s="202" t="s">
        <v>265</v>
      </c>
      <c r="B16" s="205" t="s">
        <v>352</v>
      </c>
      <c r="C16" s="206"/>
      <c r="D16" s="206"/>
      <c r="E16" s="192"/>
    </row>
    <row r="17" spans="1:5" ht="24.75">
      <c r="A17" s="207"/>
      <c r="B17" s="205" t="s">
        <v>353</v>
      </c>
      <c r="C17" s="188"/>
      <c r="D17" s="188"/>
      <c r="E17" s="192"/>
    </row>
    <row r="18" spans="1:7" ht="37.5">
      <c r="A18" s="207"/>
      <c r="B18" s="205" t="s">
        <v>354</v>
      </c>
      <c r="C18" s="3" t="s">
        <v>82</v>
      </c>
      <c r="D18" s="3">
        <v>1</v>
      </c>
      <c r="E18" s="192"/>
      <c r="G18" s="204">
        <f>D18*E18</f>
        <v>0</v>
      </c>
    </row>
    <row r="19" spans="1:7" ht="12">
      <c r="A19" s="208"/>
      <c r="B19" s="205" t="s">
        <v>355</v>
      </c>
      <c r="C19" s="3" t="s">
        <v>82</v>
      </c>
      <c r="D19" s="3">
        <v>1</v>
      </c>
      <c r="E19" s="192"/>
      <c r="G19" s="204">
        <f>D19*E19</f>
        <v>0</v>
      </c>
    </row>
    <row r="20" spans="1:7" ht="12">
      <c r="A20" s="202"/>
      <c r="B20" s="203"/>
      <c r="C20" s="3"/>
      <c r="E20" s="204"/>
      <c r="F20" s="204"/>
      <c r="G20" s="204"/>
    </row>
    <row r="21" spans="1:7" ht="37.5">
      <c r="A21" s="202" t="s">
        <v>312</v>
      </c>
      <c r="B21" s="209" t="s">
        <v>356</v>
      </c>
      <c r="C21" s="210" t="s">
        <v>82</v>
      </c>
      <c r="D21" s="210">
        <v>1</v>
      </c>
      <c r="E21" s="211"/>
      <c r="F21" s="204"/>
      <c r="G21" s="204">
        <f>D21*E21</f>
        <v>0</v>
      </c>
    </row>
    <row r="22" spans="1:7" ht="13.5" customHeight="1">
      <c r="A22" s="202"/>
      <c r="B22" s="209"/>
      <c r="C22" s="212"/>
      <c r="D22" s="213"/>
      <c r="E22" s="211"/>
      <c r="F22" s="204"/>
      <c r="G22" s="211"/>
    </row>
    <row r="23" spans="1:7" ht="13.5" customHeight="1">
      <c r="A23" s="214" t="s">
        <v>322</v>
      </c>
      <c r="B23" s="209" t="s">
        <v>357</v>
      </c>
      <c r="C23" s="210" t="s">
        <v>82</v>
      </c>
      <c r="D23" s="210">
        <v>1</v>
      </c>
      <c r="E23" s="211"/>
      <c r="F23" s="204"/>
      <c r="G23" s="204">
        <f>D23*E23</f>
        <v>0</v>
      </c>
    </row>
    <row r="24" spans="1:7" ht="13.5" customHeight="1">
      <c r="A24" s="214"/>
      <c r="B24" s="209"/>
      <c r="C24" s="215"/>
      <c r="D24" s="216"/>
      <c r="E24" s="217"/>
      <c r="F24" s="217"/>
      <c r="G24" s="211"/>
    </row>
    <row r="25" spans="1:7" ht="13.5" thickBot="1">
      <c r="A25" s="218"/>
      <c r="B25" s="219" t="s">
        <v>358</v>
      </c>
      <c r="C25" s="220"/>
      <c r="D25" s="221"/>
      <c r="E25" s="222"/>
      <c r="F25" s="222"/>
      <c r="G25" s="223">
        <f>SUM(G12:G24)</f>
        <v>0</v>
      </c>
    </row>
    <row r="26" spans="1:7" s="227" customFormat="1" ht="12.75" thickTop="1">
      <c r="A26" s="224"/>
      <c r="B26" s="225"/>
      <c r="C26" s="212"/>
      <c r="D26" s="226"/>
      <c r="E26" s="192"/>
      <c r="F26" s="192"/>
      <c r="G26" s="192"/>
    </row>
    <row r="27" spans="1:8" ht="12">
      <c r="A27" s="202"/>
      <c r="B27" s="203"/>
      <c r="C27" s="212"/>
      <c r="E27" s="204"/>
      <c r="F27" s="204"/>
      <c r="G27" s="204"/>
      <c r="H27" s="228"/>
    </row>
    <row r="28" spans="1:7" ht="12">
      <c r="A28" s="224"/>
      <c r="B28" s="229"/>
      <c r="C28" s="212"/>
      <c r="D28" s="212"/>
      <c r="E28" s="204"/>
      <c r="F28" s="204"/>
      <c r="G28" s="204"/>
    </row>
    <row r="29" spans="1:7" s="201" customFormat="1" ht="15">
      <c r="A29" s="230" t="s">
        <v>359</v>
      </c>
      <c r="B29" s="231" t="s">
        <v>360</v>
      </c>
      <c r="C29" s="231"/>
      <c r="D29" s="231"/>
      <c r="E29" s="199"/>
      <c r="F29" s="200"/>
      <c r="G29" s="199"/>
    </row>
    <row r="30" spans="1:7" ht="12.75">
      <c r="A30" s="202"/>
      <c r="B30" s="229"/>
      <c r="C30" s="232"/>
      <c r="D30" s="212"/>
      <c r="E30" s="233"/>
      <c r="F30" s="204"/>
      <c r="G30" s="204"/>
    </row>
    <row r="31" spans="1:7" ht="37.5">
      <c r="A31" s="202" t="s">
        <v>283</v>
      </c>
      <c r="B31" s="205" t="s">
        <v>361</v>
      </c>
      <c r="C31" s="3" t="s">
        <v>98</v>
      </c>
      <c r="D31" s="3">
        <v>2</v>
      </c>
      <c r="E31" s="192"/>
      <c r="G31" s="204">
        <f>D31*E31</f>
        <v>0</v>
      </c>
    </row>
    <row r="32" spans="1:5" ht="12">
      <c r="A32" s="202"/>
      <c r="B32" s="205" t="s">
        <v>362</v>
      </c>
      <c r="C32" s="3"/>
      <c r="E32" s="192"/>
    </row>
    <row r="33" spans="1:7" ht="12">
      <c r="A33" s="202"/>
      <c r="B33" s="205"/>
      <c r="C33" s="234"/>
      <c r="D33" s="234"/>
      <c r="E33" s="192"/>
      <c r="G33" s="204"/>
    </row>
    <row r="34" spans="1:7" ht="12">
      <c r="A34" s="235" t="s">
        <v>296</v>
      </c>
      <c r="B34" s="236" t="s">
        <v>363</v>
      </c>
      <c r="C34" s="237"/>
      <c r="D34" s="238"/>
      <c r="E34" s="192"/>
      <c r="G34" s="204"/>
    </row>
    <row r="35" spans="1:7" ht="12">
      <c r="A35" s="235"/>
      <c r="B35" s="236" t="s">
        <v>364</v>
      </c>
      <c r="C35" s="237" t="s">
        <v>365</v>
      </c>
      <c r="D35" s="238">
        <v>1</v>
      </c>
      <c r="E35" s="192"/>
      <c r="G35" s="204">
        <f>D35*E35</f>
        <v>0</v>
      </c>
    </row>
    <row r="36" spans="1:5" ht="12">
      <c r="A36" s="202"/>
      <c r="B36" s="239"/>
      <c r="C36" s="234"/>
      <c r="D36" s="234"/>
      <c r="E36" s="192"/>
    </row>
    <row r="37" spans="1:5" ht="65.25" customHeight="1">
      <c r="A37" s="202" t="s">
        <v>312</v>
      </c>
      <c r="B37" s="205" t="s">
        <v>366</v>
      </c>
      <c r="C37" s="240"/>
      <c r="D37" s="241"/>
      <c r="E37" s="192"/>
    </row>
    <row r="38" spans="1:7" ht="13.5">
      <c r="A38" s="207"/>
      <c r="B38" s="213" t="s">
        <v>367</v>
      </c>
      <c r="C38" s="234" t="s">
        <v>5</v>
      </c>
      <c r="D38" s="234">
        <v>5</v>
      </c>
      <c r="E38" s="242"/>
      <c r="G38" s="204">
        <f>D38*E38</f>
        <v>0</v>
      </c>
    </row>
    <row r="39" spans="1:7" ht="13.5">
      <c r="A39" s="207"/>
      <c r="B39" s="213" t="s">
        <v>368</v>
      </c>
      <c r="C39" s="234" t="s">
        <v>5</v>
      </c>
      <c r="D39" s="234">
        <v>1</v>
      </c>
      <c r="E39" s="242"/>
      <c r="G39" s="204">
        <f>D39*E39</f>
        <v>0</v>
      </c>
    </row>
    <row r="40" spans="1:7" ht="12">
      <c r="A40" s="207"/>
      <c r="B40" s="205"/>
      <c r="C40" s="234"/>
      <c r="D40" s="234"/>
      <c r="E40" s="192"/>
      <c r="G40" s="204"/>
    </row>
    <row r="41" spans="1:7" ht="75">
      <c r="A41" s="202" t="s">
        <v>322</v>
      </c>
      <c r="B41" s="205" t="s">
        <v>369</v>
      </c>
      <c r="C41" s="206" t="s">
        <v>370</v>
      </c>
      <c r="D41" s="206">
        <v>5</v>
      </c>
      <c r="E41" s="192"/>
      <c r="G41" s="204">
        <f>D41*E41</f>
        <v>0</v>
      </c>
    </row>
    <row r="42" spans="1:7" ht="12">
      <c r="A42" s="202"/>
      <c r="B42" s="205"/>
      <c r="C42" s="206"/>
      <c r="D42" s="206"/>
      <c r="E42" s="192"/>
      <c r="G42" s="204"/>
    </row>
    <row r="43" spans="1:7" ht="37.5">
      <c r="A43" s="202" t="s">
        <v>328</v>
      </c>
      <c r="B43" s="205" t="s">
        <v>371</v>
      </c>
      <c r="C43" s="210" t="s">
        <v>82</v>
      </c>
      <c r="D43" s="210">
        <v>1</v>
      </c>
      <c r="E43" s="211"/>
      <c r="F43" s="204"/>
      <c r="G43" s="204">
        <f>D43*E43</f>
        <v>0</v>
      </c>
    </row>
    <row r="44" spans="1:7" ht="49.5">
      <c r="A44" s="202" t="s">
        <v>372</v>
      </c>
      <c r="B44" s="209" t="s">
        <v>373</v>
      </c>
      <c r="C44" s="210" t="s">
        <v>82</v>
      </c>
      <c r="D44" s="210">
        <v>1</v>
      </c>
      <c r="E44" s="211"/>
      <c r="F44" s="204"/>
      <c r="G44" s="204">
        <f>D44*E44</f>
        <v>0</v>
      </c>
    </row>
    <row r="45" spans="1:7" ht="12">
      <c r="A45" s="208"/>
      <c r="B45" s="209"/>
      <c r="C45" s="212"/>
      <c r="D45" s="213"/>
      <c r="E45" s="211"/>
      <c r="F45" s="204"/>
      <c r="G45" s="211"/>
    </row>
    <row r="46" spans="1:7" ht="12">
      <c r="A46" s="243" t="s">
        <v>374</v>
      </c>
      <c r="B46" s="209" t="s">
        <v>357</v>
      </c>
      <c r="C46" s="210" t="s">
        <v>82</v>
      </c>
      <c r="D46" s="210">
        <v>1</v>
      </c>
      <c r="E46" s="211"/>
      <c r="F46" s="204"/>
      <c r="G46" s="204">
        <f>D46*E46</f>
        <v>0</v>
      </c>
    </row>
    <row r="47" spans="1:7" ht="13.5">
      <c r="A47" s="224"/>
      <c r="B47" s="209"/>
      <c r="C47" s="215"/>
      <c r="D47" s="216"/>
      <c r="E47" s="217"/>
      <c r="F47" s="217"/>
      <c r="G47" s="211"/>
    </row>
    <row r="48" spans="1:7" ht="13.5" thickBot="1">
      <c r="A48" s="244"/>
      <c r="B48" s="219" t="s">
        <v>375</v>
      </c>
      <c r="C48" s="220"/>
      <c r="D48" s="221"/>
      <c r="E48" s="222"/>
      <c r="F48" s="222"/>
      <c r="G48" s="223">
        <f>SUM(G31:G47)</f>
        <v>0</v>
      </c>
    </row>
    <row r="49" spans="1:6" s="250" customFormat="1" ht="14.25" thickTop="1">
      <c r="A49" s="245"/>
      <c r="B49" s="246"/>
      <c r="C49" s="247"/>
      <c r="D49" s="248"/>
      <c r="E49" s="249"/>
      <c r="F49" s="249"/>
    </row>
    <row r="50" spans="1:7" s="201" customFormat="1" ht="15">
      <c r="A50" s="230" t="s">
        <v>376</v>
      </c>
      <c r="B50" s="231" t="s">
        <v>360</v>
      </c>
      <c r="C50" s="231"/>
      <c r="D50" s="231"/>
      <c r="E50" s="199"/>
      <c r="F50" s="200"/>
      <c r="G50" s="199"/>
    </row>
    <row r="51" spans="1:7" s="201" customFormat="1" ht="15">
      <c r="A51" s="251"/>
      <c r="B51" s="252"/>
      <c r="C51" s="252"/>
      <c r="D51" s="252"/>
      <c r="E51" s="199"/>
      <c r="F51" s="200"/>
      <c r="G51" s="199"/>
    </row>
    <row r="52" spans="1:7" s="201" customFormat="1" ht="15">
      <c r="A52" s="253" t="s">
        <v>377</v>
      </c>
      <c r="B52" s="231"/>
      <c r="C52" s="231"/>
      <c r="D52" s="231"/>
      <c r="E52" s="199"/>
      <c r="F52" s="200"/>
      <c r="G52" s="199"/>
    </row>
    <row r="53" spans="1:7" s="201" customFormat="1" ht="15">
      <c r="A53" s="254"/>
      <c r="B53" s="255"/>
      <c r="C53" s="256"/>
      <c r="D53" s="257"/>
      <c r="E53" s="199"/>
      <c r="F53" s="200"/>
      <c r="G53" s="199"/>
    </row>
    <row r="54" spans="1:7" s="201" customFormat="1" ht="75">
      <c r="A54" s="258"/>
      <c r="B54" s="259" t="s">
        <v>378</v>
      </c>
      <c r="C54" s="256"/>
      <c r="D54" s="260"/>
      <c r="E54" s="199"/>
      <c r="F54" s="200"/>
      <c r="G54" s="199"/>
    </row>
    <row r="55" spans="1:7" s="201" customFormat="1" ht="15">
      <c r="A55" s="261"/>
      <c r="B55" s="255"/>
      <c r="C55" s="256"/>
      <c r="D55" s="260"/>
      <c r="E55" s="199"/>
      <c r="F55" s="200"/>
      <c r="G55" s="199"/>
    </row>
    <row r="56" spans="1:7" s="201" customFormat="1" ht="49.5">
      <c r="A56" s="258" t="s">
        <v>283</v>
      </c>
      <c r="B56" s="259" t="s">
        <v>379</v>
      </c>
      <c r="C56" s="256" t="s">
        <v>82</v>
      </c>
      <c r="D56" s="260">
        <v>1</v>
      </c>
      <c r="E56" s="192"/>
      <c r="F56" s="192"/>
      <c r="G56" s="204">
        <f>D56*E56</f>
        <v>0</v>
      </c>
    </row>
    <row r="57" spans="1:7" s="201" customFormat="1" ht="15">
      <c r="A57" s="258"/>
      <c r="B57" s="262"/>
      <c r="C57" s="256"/>
      <c r="D57" s="260"/>
      <c r="E57" s="199"/>
      <c r="F57" s="200"/>
      <c r="G57" s="199"/>
    </row>
    <row r="58" spans="1:7" s="201" customFormat="1" ht="75.75" customHeight="1">
      <c r="A58" s="258" t="s">
        <v>296</v>
      </c>
      <c r="B58" s="263" t="s">
        <v>380</v>
      </c>
      <c r="C58" s="256"/>
      <c r="D58" s="260"/>
      <c r="E58" s="199"/>
      <c r="F58" s="200"/>
      <c r="G58" s="199"/>
    </row>
    <row r="59" spans="1:7" s="201" customFormat="1" ht="15">
      <c r="A59" s="258"/>
      <c r="B59" s="264" t="s">
        <v>381</v>
      </c>
      <c r="C59" s="256" t="s">
        <v>5</v>
      </c>
      <c r="D59" s="260">
        <v>80</v>
      </c>
      <c r="E59" s="192"/>
      <c r="F59" s="192"/>
      <c r="G59" s="204">
        <f>D59*E59</f>
        <v>0</v>
      </c>
    </row>
    <row r="60" spans="1:7" s="201" customFormat="1" ht="15">
      <c r="A60" s="258"/>
      <c r="B60" s="262"/>
      <c r="C60" s="256"/>
      <c r="D60" s="260"/>
      <c r="E60" s="192"/>
      <c r="F60" s="192"/>
      <c r="G60" s="204"/>
    </row>
    <row r="61" spans="1:7" s="201" customFormat="1" ht="33.75" customHeight="1">
      <c r="A61" s="258" t="s">
        <v>312</v>
      </c>
      <c r="B61" s="259" t="s">
        <v>382</v>
      </c>
      <c r="C61" s="256" t="s">
        <v>5</v>
      </c>
      <c r="D61" s="260">
        <v>80</v>
      </c>
      <c r="E61" s="192"/>
      <c r="F61" s="192"/>
      <c r="G61" s="204">
        <f>D61*E61</f>
        <v>0</v>
      </c>
    </row>
    <row r="62" spans="1:7" s="201" customFormat="1" ht="15">
      <c r="A62" s="258"/>
      <c r="B62" s="262"/>
      <c r="C62" s="256"/>
      <c r="D62" s="260"/>
      <c r="E62" s="199"/>
      <c r="F62" s="200"/>
      <c r="G62" s="199"/>
    </row>
    <row r="63" spans="1:7" s="201" customFormat="1" ht="15">
      <c r="A63" s="258" t="s">
        <v>322</v>
      </c>
      <c r="B63" s="259" t="s">
        <v>383</v>
      </c>
      <c r="C63" s="256"/>
      <c r="D63" s="260"/>
      <c r="E63" s="199"/>
      <c r="F63" s="200"/>
      <c r="G63" s="199"/>
    </row>
    <row r="64" spans="1:7" s="201" customFormat="1" ht="24.75">
      <c r="A64" s="258"/>
      <c r="B64" s="265" t="s">
        <v>384</v>
      </c>
      <c r="C64" s="256"/>
      <c r="D64" s="260"/>
      <c r="E64" s="199"/>
      <c r="F64" s="200"/>
      <c r="G64" s="199"/>
    </row>
    <row r="65" spans="1:7" s="201" customFormat="1" ht="15">
      <c r="A65" s="258"/>
      <c r="B65" s="265" t="s">
        <v>385</v>
      </c>
      <c r="C65" s="256"/>
      <c r="D65" s="260"/>
      <c r="E65" s="199"/>
      <c r="F65" s="200"/>
      <c r="G65" s="199"/>
    </row>
    <row r="66" spans="1:7" s="201" customFormat="1" ht="40.5">
      <c r="A66" s="258"/>
      <c r="B66" s="265" t="s">
        <v>386</v>
      </c>
      <c r="C66" s="256"/>
      <c r="D66" s="260"/>
      <c r="E66" s="199"/>
      <c r="F66" s="200"/>
      <c r="G66" s="199"/>
    </row>
    <row r="67" spans="1:7" s="201" customFormat="1" ht="15">
      <c r="A67" s="258"/>
      <c r="B67" s="266" t="s">
        <v>387</v>
      </c>
      <c r="C67" s="256"/>
      <c r="D67" s="260"/>
      <c r="E67" s="199"/>
      <c r="F67" s="200"/>
      <c r="G67" s="199"/>
    </row>
    <row r="68" spans="1:7" s="201" customFormat="1" ht="15">
      <c r="A68" s="258"/>
      <c r="B68" s="259" t="s">
        <v>243</v>
      </c>
      <c r="C68" s="256" t="s">
        <v>82</v>
      </c>
      <c r="D68" s="260">
        <v>1</v>
      </c>
      <c r="E68" s="192"/>
      <c r="F68" s="192"/>
      <c r="G68" s="204">
        <f>D68*E68</f>
        <v>0</v>
      </c>
    </row>
    <row r="69" spans="1:7" s="201" customFormat="1" ht="15">
      <c r="A69" s="258"/>
      <c r="B69" s="262"/>
      <c r="C69" s="256"/>
      <c r="D69" s="260"/>
      <c r="E69" s="199"/>
      <c r="F69" s="200"/>
      <c r="G69" s="199"/>
    </row>
    <row r="70" spans="1:7" s="201" customFormat="1" ht="49.5">
      <c r="A70" s="258">
        <v>5</v>
      </c>
      <c r="B70" s="267" t="s">
        <v>388</v>
      </c>
      <c r="C70" s="256" t="s">
        <v>82</v>
      </c>
      <c r="D70" s="268">
        <v>1</v>
      </c>
      <c r="E70" s="269"/>
      <c r="F70" s="269"/>
      <c r="G70" s="269">
        <f>D70*E70</f>
        <v>0</v>
      </c>
    </row>
    <row r="71" spans="1:7" s="201" customFormat="1" ht="15.75" thickBot="1">
      <c r="A71" s="270"/>
      <c r="B71" s="271" t="s">
        <v>389</v>
      </c>
      <c r="C71" s="272"/>
      <c r="D71" s="273"/>
      <c r="E71" s="274"/>
      <c r="F71" s="274"/>
      <c r="G71" s="275">
        <f>SUM(G56:G70)</f>
        <v>0</v>
      </c>
    </row>
    <row r="72" spans="1:7" s="201" customFormat="1" ht="15.75" thickTop="1">
      <c r="A72" s="276"/>
      <c r="B72" s="252"/>
      <c r="C72" s="252"/>
      <c r="D72" s="252"/>
      <c r="E72" s="199"/>
      <c r="F72" s="200"/>
      <c r="G72" s="199"/>
    </row>
    <row r="73" spans="1:7" s="201" customFormat="1" ht="15">
      <c r="A73" s="251"/>
      <c r="B73" s="252"/>
      <c r="C73" s="252"/>
      <c r="D73" s="252"/>
      <c r="E73" s="199"/>
      <c r="F73" s="200"/>
      <c r="G73" s="199"/>
    </row>
    <row r="74" spans="1:6" s="201" customFormat="1" ht="15">
      <c r="A74" s="253" t="s">
        <v>390</v>
      </c>
      <c r="B74" s="231"/>
      <c r="C74" s="231"/>
      <c r="D74" s="231"/>
      <c r="E74" s="277"/>
      <c r="F74" s="249"/>
    </row>
    <row r="75" spans="1:6" s="201" customFormat="1" ht="15">
      <c r="A75" s="278"/>
      <c r="B75" s="279"/>
      <c r="C75" s="279"/>
      <c r="D75" s="279"/>
      <c r="E75" s="277"/>
      <c r="F75" s="249"/>
    </row>
    <row r="76" spans="1:7" s="201" customFormat="1" ht="62.25">
      <c r="A76" s="232" t="s">
        <v>283</v>
      </c>
      <c r="B76" s="280" t="s">
        <v>391</v>
      </c>
      <c r="C76" s="226"/>
      <c r="D76" s="281"/>
      <c r="E76" s="191"/>
      <c r="F76" s="192"/>
      <c r="G76" s="204"/>
    </row>
    <row r="77" spans="1:7" s="201" customFormat="1" ht="49.5">
      <c r="A77" s="232"/>
      <c r="B77" s="282" t="s">
        <v>392</v>
      </c>
      <c r="C77" s="226"/>
      <c r="D77" s="281"/>
      <c r="E77" s="191"/>
      <c r="F77" s="192"/>
      <c r="G77" s="204"/>
    </row>
    <row r="78" spans="1:7" s="227" customFormat="1" ht="12">
      <c r="A78" s="232"/>
      <c r="B78" s="280" t="s">
        <v>393</v>
      </c>
      <c r="C78" s="226" t="s">
        <v>5</v>
      </c>
      <c r="D78" s="281">
        <v>10</v>
      </c>
      <c r="E78" s="191"/>
      <c r="F78" s="204">
        <f>D78*E78</f>
        <v>0</v>
      </c>
      <c r="G78" s="204">
        <f>D78*E78</f>
        <v>0</v>
      </c>
    </row>
    <row r="79" spans="1:7" s="227" customFormat="1" ht="12">
      <c r="A79" s="232"/>
      <c r="B79" s="280" t="s">
        <v>394</v>
      </c>
      <c r="C79" s="226" t="s">
        <v>5</v>
      </c>
      <c r="D79" s="281">
        <v>15</v>
      </c>
      <c r="E79" s="191"/>
      <c r="F79" s="204">
        <f>D79*E79</f>
        <v>0</v>
      </c>
      <c r="G79" s="204">
        <f>D79*E79</f>
        <v>0</v>
      </c>
    </row>
    <row r="80" spans="1:7" s="227" customFormat="1" ht="12">
      <c r="A80" s="232"/>
      <c r="B80" s="280" t="s">
        <v>395</v>
      </c>
      <c r="C80" s="226" t="s">
        <v>5</v>
      </c>
      <c r="D80" s="281">
        <v>3</v>
      </c>
      <c r="E80" s="191"/>
      <c r="F80" s="204">
        <f>D80*E80</f>
        <v>0</v>
      </c>
      <c r="G80" s="204">
        <f>D80*E80</f>
        <v>0</v>
      </c>
    </row>
    <row r="81" spans="1:6" s="227" customFormat="1" ht="12">
      <c r="A81" s="232"/>
      <c r="B81" s="283"/>
      <c r="C81" s="281"/>
      <c r="D81" s="226"/>
      <c r="E81" s="284"/>
      <c r="F81" s="284"/>
    </row>
    <row r="82" spans="1:6" s="227" customFormat="1" ht="24.75">
      <c r="A82" s="285" t="s">
        <v>296</v>
      </c>
      <c r="B82" s="283" t="s">
        <v>396</v>
      </c>
      <c r="C82" s="281"/>
      <c r="D82" s="226"/>
      <c r="E82" s="284"/>
      <c r="F82" s="284"/>
    </row>
    <row r="83" spans="1:7" s="227" customFormat="1" ht="12">
      <c r="A83" s="285"/>
      <c r="B83" s="283" t="s">
        <v>397</v>
      </c>
      <c r="C83" s="281" t="s">
        <v>98</v>
      </c>
      <c r="D83" s="226">
        <v>1</v>
      </c>
      <c r="E83" s="284"/>
      <c r="F83" s="284">
        <v>168</v>
      </c>
      <c r="G83" s="204">
        <f>D83*E83</f>
        <v>0</v>
      </c>
    </row>
    <row r="84" spans="1:6" s="227" customFormat="1" ht="12">
      <c r="A84" s="285"/>
      <c r="B84" s="283"/>
      <c r="C84" s="281"/>
      <c r="D84" s="226"/>
      <c r="E84" s="284"/>
      <c r="F84" s="284"/>
    </row>
    <row r="85" spans="1:6" s="227" customFormat="1" ht="24.75">
      <c r="A85" s="285">
        <v>3</v>
      </c>
      <c r="B85" s="283" t="s">
        <v>398</v>
      </c>
      <c r="C85" s="281"/>
      <c r="D85" s="226"/>
      <c r="E85" s="284"/>
      <c r="F85" s="284"/>
    </row>
    <row r="86" spans="1:7" s="227" customFormat="1" ht="12">
      <c r="A86" s="285"/>
      <c r="B86" s="283" t="s">
        <v>399</v>
      </c>
      <c r="C86" s="281" t="s">
        <v>98</v>
      </c>
      <c r="D86" s="226">
        <v>1</v>
      </c>
      <c r="E86" s="284"/>
      <c r="F86" s="284">
        <v>36</v>
      </c>
      <c r="G86" s="204">
        <f>D86*E86</f>
        <v>0</v>
      </c>
    </row>
    <row r="87" spans="1:6" s="227" customFormat="1" ht="12">
      <c r="A87" s="285"/>
      <c r="B87" s="283"/>
      <c r="C87" s="281"/>
      <c r="D87" s="226"/>
      <c r="E87" s="284"/>
      <c r="F87" s="284"/>
    </row>
    <row r="88" spans="1:7" s="227" customFormat="1" ht="37.5">
      <c r="A88" s="286" t="s">
        <v>322</v>
      </c>
      <c r="B88" s="287" t="s">
        <v>400</v>
      </c>
      <c r="C88" s="226" t="s">
        <v>82</v>
      </c>
      <c r="D88" s="288">
        <v>1</v>
      </c>
      <c r="E88" s="284"/>
      <c r="F88" s="284"/>
      <c r="G88" s="204">
        <f>D88*E88</f>
        <v>0</v>
      </c>
    </row>
    <row r="89" spans="1:7" s="227" customFormat="1" ht="12.75" thickBot="1">
      <c r="A89" s="270"/>
      <c r="B89" s="271" t="s">
        <v>389</v>
      </c>
      <c r="C89" s="272"/>
      <c r="D89" s="273"/>
      <c r="E89" s="274"/>
      <c r="F89" s="274"/>
      <c r="G89" s="275">
        <f>SUM(G76:G88)</f>
        <v>0</v>
      </c>
    </row>
    <row r="90" spans="1:6" s="227" customFormat="1" ht="12.75" thickTop="1">
      <c r="A90" s="285"/>
      <c r="B90" s="283"/>
      <c r="C90" s="281"/>
      <c r="D90" s="226"/>
      <c r="E90" s="284"/>
      <c r="F90" s="284"/>
    </row>
    <row r="91" spans="1:6" s="227" customFormat="1" ht="12">
      <c r="A91" s="285"/>
      <c r="B91" s="283"/>
      <c r="C91" s="281"/>
      <c r="D91" s="226"/>
      <c r="E91" s="284"/>
      <c r="F91" s="284"/>
    </row>
    <row r="92" spans="1:6" s="227" customFormat="1" ht="12.75">
      <c r="A92" s="289" t="s">
        <v>401</v>
      </c>
      <c r="B92" s="290"/>
      <c r="C92" s="290"/>
      <c r="D92" s="290"/>
      <c r="E92" s="284"/>
      <c r="F92" s="284"/>
    </row>
    <row r="93" spans="1:6" s="227" customFormat="1" ht="12">
      <c r="A93" s="285"/>
      <c r="B93" s="283"/>
      <c r="C93" s="281"/>
      <c r="D93" s="226"/>
      <c r="E93" s="284"/>
      <c r="F93" s="284"/>
    </row>
    <row r="94" spans="1:6" s="227" customFormat="1" ht="87">
      <c r="A94" s="285">
        <v>1</v>
      </c>
      <c r="B94" s="291" t="s">
        <v>402</v>
      </c>
      <c r="C94" s="281"/>
      <c r="D94" s="226"/>
      <c r="E94" s="284"/>
      <c r="F94" s="284"/>
    </row>
    <row r="95" spans="1:7" s="227" customFormat="1" ht="12">
      <c r="A95" s="285"/>
      <c r="B95" s="283" t="s">
        <v>403</v>
      </c>
      <c r="C95" s="281" t="s">
        <v>5</v>
      </c>
      <c r="D95" s="226">
        <v>6</v>
      </c>
      <c r="E95" s="284"/>
      <c r="F95" s="284">
        <v>108</v>
      </c>
      <c r="G95" s="204">
        <f>D95*E95</f>
        <v>0</v>
      </c>
    </row>
    <row r="96" spans="1:7" s="227" customFormat="1" ht="12">
      <c r="A96" s="285"/>
      <c r="B96" s="283" t="s">
        <v>404</v>
      </c>
      <c r="C96" s="281" t="s">
        <v>5</v>
      </c>
      <c r="D96" s="226">
        <v>5</v>
      </c>
      <c r="E96" s="284"/>
      <c r="F96" s="284">
        <v>640</v>
      </c>
      <c r="G96" s="204">
        <f>D96*E96</f>
        <v>0</v>
      </c>
    </row>
    <row r="97" spans="1:7" s="227" customFormat="1" ht="12">
      <c r="A97" s="285"/>
      <c r="B97" s="283" t="s">
        <v>405</v>
      </c>
      <c r="C97" s="281" t="s">
        <v>5</v>
      </c>
      <c r="D97" s="226">
        <v>2</v>
      </c>
      <c r="E97" s="284"/>
      <c r="F97" s="284">
        <v>660</v>
      </c>
      <c r="G97" s="204">
        <f>D97*E97</f>
        <v>0</v>
      </c>
    </row>
    <row r="98" spans="1:7" s="227" customFormat="1" ht="12">
      <c r="A98" s="285"/>
      <c r="B98" s="283" t="s">
        <v>406</v>
      </c>
      <c r="C98" s="281" t="s">
        <v>5</v>
      </c>
      <c r="D98" s="226">
        <v>15</v>
      </c>
      <c r="E98" s="284"/>
      <c r="F98" s="284">
        <v>5075</v>
      </c>
      <c r="G98" s="204">
        <f>D98*E98</f>
        <v>0</v>
      </c>
    </row>
    <row r="99" spans="1:6" s="227" customFormat="1" ht="12">
      <c r="A99" s="285"/>
      <c r="B99" s="283"/>
      <c r="C99" s="281"/>
      <c r="D99" s="226"/>
      <c r="E99" s="284"/>
      <c r="F99" s="284"/>
    </row>
    <row r="100" spans="1:7" s="227" customFormat="1" ht="24.75">
      <c r="A100" s="285">
        <v>2</v>
      </c>
      <c r="B100" s="283" t="s">
        <v>407</v>
      </c>
      <c r="C100" s="281" t="s">
        <v>82</v>
      </c>
      <c r="D100" s="226">
        <v>2</v>
      </c>
      <c r="E100" s="284"/>
      <c r="F100" s="284">
        <v>72</v>
      </c>
      <c r="G100" s="204">
        <f>D100*E100</f>
        <v>0</v>
      </c>
    </row>
    <row r="101" spans="1:6" s="227" customFormat="1" ht="12">
      <c r="A101" s="285"/>
      <c r="B101" s="283"/>
      <c r="C101" s="281"/>
      <c r="D101" s="226"/>
      <c r="E101" s="284"/>
      <c r="F101" s="284"/>
    </row>
    <row r="102" spans="1:6" s="227" customFormat="1" ht="37.5">
      <c r="A102" s="285">
        <v>3</v>
      </c>
      <c r="B102" s="283" t="s">
        <v>408</v>
      </c>
      <c r="C102" s="281"/>
      <c r="D102" s="226"/>
      <c r="E102" s="284"/>
      <c r="F102" s="284"/>
    </row>
    <row r="103" spans="1:7" s="227" customFormat="1" ht="12">
      <c r="A103" s="285"/>
      <c r="B103" s="283" t="s">
        <v>409</v>
      </c>
      <c r="C103" s="281" t="s">
        <v>82</v>
      </c>
      <c r="D103" s="226">
        <v>1</v>
      </c>
      <c r="E103" s="284"/>
      <c r="F103" s="284">
        <v>45</v>
      </c>
      <c r="G103" s="204">
        <f>D103*E103</f>
        <v>0</v>
      </c>
    </row>
    <row r="104" spans="1:6" s="227" customFormat="1" ht="12">
      <c r="A104" s="285"/>
      <c r="B104" s="283"/>
      <c r="C104" s="281"/>
      <c r="D104" s="226"/>
      <c r="E104" s="284"/>
      <c r="F104" s="284"/>
    </row>
    <row r="105" spans="1:7" s="227" customFormat="1" ht="12">
      <c r="A105" s="285">
        <v>4</v>
      </c>
      <c r="B105" s="283" t="s">
        <v>410</v>
      </c>
      <c r="C105" s="281" t="s">
        <v>98</v>
      </c>
      <c r="D105" s="226">
        <v>1</v>
      </c>
      <c r="E105" s="284"/>
      <c r="F105" s="284">
        <v>324</v>
      </c>
      <c r="G105" s="204">
        <f>D105*E105</f>
        <v>0</v>
      </c>
    </row>
    <row r="106" spans="1:7" s="227" customFormat="1" ht="12">
      <c r="A106" s="232"/>
      <c r="B106" s="283"/>
      <c r="C106" s="281"/>
      <c r="D106" s="226"/>
      <c r="E106" s="284"/>
      <c r="F106" s="284"/>
      <c r="G106" s="204"/>
    </row>
    <row r="107" spans="1:7" s="227" customFormat="1" ht="37.5">
      <c r="A107" s="292">
        <v>5</v>
      </c>
      <c r="B107" s="293" t="s">
        <v>411</v>
      </c>
      <c r="C107" s="294" t="s">
        <v>370</v>
      </c>
      <c r="D107" s="9">
        <v>20</v>
      </c>
      <c r="E107" s="10"/>
      <c r="F107" s="10">
        <v>203.5</v>
      </c>
      <c r="G107" s="269">
        <f>D107*E107</f>
        <v>0</v>
      </c>
    </row>
    <row r="108" spans="1:7" s="227" customFormat="1" ht="12.75" thickBot="1">
      <c r="A108" s="270"/>
      <c r="B108" s="271" t="s">
        <v>389</v>
      </c>
      <c r="C108" s="272"/>
      <c r="D108" s="273"/>
      <c r="E108" s="274"/>
      <c r="F108" s="274"/>
      <c r="G108" s="275">
        <f>SUM(G95:G107)</f>
        <v>0</v>
      </c>
    </row>
    <row r="109" spans="1:6" s="227" customFormat="1" ht="12.75" thickTop="1">
      <c r="A109" s="285"/>
      <c r="B109" s="283"/>
      <c r="C109" s="281"/>
      <c r="D109" s="226"/>
      <c r="E109" s="284"/>
      <c r="F109" s="284"/>
    </row>
    <row r="110" spans="1:6" s="227" customFormat="1" ht="12">
      <c r="A110" s="285"/>
      <c r="B110" s="283"/>
      <c r="C110" s="226"/>
      <c r="D110" s="281"/>
      <c r="E110" s="284"/>
      <c r="F110" s="284"/>
    </row>
    <row r="111" spans="1:6" s="227" customFormat="1" ht="12">
      <c r="A111" s="285"/>
      <c r="B111" s="283"/>
      <c r="C111" s="281"/>
      <c r="D111" s="226"/>
      <c r="E111" s="284"/>
      <c r="F111" s="284"/>
    </row>
    <row r="112" spans="1:15" s="227" customFormat="1" ht="12.75">
      <c r="A112" s="289" t="s">
        <v>412</v>
      </c>
      <c r="B112" s="290"/>
      <c r="C112" s="290"/>
      <c r="D112" s="290"/>
      <c r="E112" s="284"/>
      <c r="F112" s="284"/>
      <c r="L112" s="295"/>
      <c r="M112" s="296"/>
      <c r="N112" s="297"/>
      <c r="O112" s="298"/>
    </row>
    <row r="113" spans="1:15" s="227" customFormat="1" ht="12.75">
      <c r="A113" s="226"/>
      <c r="B113" s="299"/>
      <c r="C113" s="281"/>
      <c r="D113" s="226"/>
      <c r="E113" s="284"/>
      <c r="F113" s="284"/>
      <c r="L113" s="295"/>
      <c r="M113" s="296"/>
      <c r="N113" s="297"/>
      <c r="O113" s="298"/>
    </row>
    <row r="114" spans="1:15" s="227" customFormat="1" ht="12.75">
      <c r="A114" s="226"/>
      <c r="B114" s="299" t="s">
        <v>413</v>
      </c>
      <c r="C114" s="281"/>
      <c r="D114" s="226"/>
      <c r="E114" s="284"/>
      <c r="F114" s="284"/>
      <c r="L114" s="295"/>
      <c r="M114" s="296"/>
      <c r="N114" s="297"/>
      <c r="O114" s="298"/>
    </row>
    <row r="115" spans="1:15" s="227" customFormat="1" ht="49.5">
      <c r="A115" s="226"/>
      <c r="B115" s="283" t="s">
        <v>414</v>
      </c>
      <c r="C115" s="281"/>
      <c r="D115" s="226"/>
      <c r="E115" s="284"/>
      <c r="F115" s="284"/>
      <c r="L115" s="295"/>
      <c r="M115" s="296"/>
      <c r="N115" s="297"/>
      <c r="O115" s="298"/>
    </row>
    <row r="116" spans="1:6" s="227" customFormat="1" ht="12">
      <c r="A116" s="226"/>
      <c r="B116" s="283" t="s">
        <v>415</v>
      </c>
      <c r="C116" s="281"/>
      <c r="D116" s="226"/>
      <c r="E116" s="284"/>
      <c r="F116" s="284"/>
    </row>
    <row r="117" spans="1:6" s="227" customFormat="1" ht="12">
      <c r="A117" s="226"/>
      <c r="B117" s="300" t="s">
        <v>416</v>
      </c>
      <c r="C117" s="281"/>
      <c r="D117" s="226"/>
      <c r="E117" s="284"/>
      <c r="F117" s="284"/>
    </row>
    <row r="118" spans="1:6" s="227" customFormat="1" ht="12">
      <c r="A118" s="226"/>
      <c r="B118" s="300" t="s">
        <v>417</v>
      </c>
      <c r="C118" s="281"/>
      <c r="D118" s="226"/>
      <c r="E118" s="284"/>
      <c r="F118" s="284"/>
    </row>
    <row r="119" spans="1:6" s="227" customFormat="1" ht="24.75">
      <c r="A119" s="226"/>
      <c r="B119" s="300" t="s">
        <v>418</v>
      </c>
      <c r="C119" s="281"/>
      <c r="D119" s="226"/>
      <c r="E119" s="284"/>
      <c r="F119" s="284"/>
    </row>
    <row r="120" spans="1:6" s="227" customFormat="1" ht="12">
      <c r="A120" s="285"/>
      <c r="B120" s="300" t="s">
        <v>419</v>
      </c>
      <c r="C120" s="281"/>
      <c r="D120" s="226"/>
      <c r="E120" s="284"/>
      <c r="F120" s="284"/>
    </row>
    <row r="121" spans="1:6" s="227" customFormat="1" ht="12">
      <c r="A121" s="285"/>
      <c r="B121" s="300"/>
      <c r="C121" s="281"/>
      <c r="D121" s="226"/>
      <c r="E121" s="284"/>
      <c r="F121" s="284"/>
    </row>
    <row r="122" spans="1:6" s="227" customFormat="1" ht="12">
      <c r="A122" s="285" t="s">
        <v>283</v>
      </c>
      <c r="B122" s="283" t="s">
        <v>420</v>
      </c>
      <c r="C122" s="283"/>
      <c r="D122" s="283"/>
      <c r="E122" s="284"/>
      <c r="F122" s="284"/>
    </row>
    <row r="123" spans="1:6" s="227" customFormat="1" ht="43.5" customHeight="1">
      <c r="A123" s="285"/>
      <c r="B123" s="301" t="s">
        <v>421</v>
      </c>
      <c r="C123" s="283"/>
      <c r="D123" s="283"/>
      <c r="E123" s="284"/>
      <c r="F123" s="284"/>
    </row>
    <row r="124" spans="1:6" s="227" customFormat="1" ht="67.5" customHeight="1">
      <c r="A124" s="285"/>
      <c r="B124" s="301" t="s">
        <v>422</v>
      </c>
      <c r="C124" s="283"/>
      <c r="D124" s="283"/>
      <c r="E124" s="284"/>
      <c r="F124" s="284"/>
    </row>
    <row r="125" spans="1:6" s="227" customFormat="1" ht="20.25" customHeight="1">
      <c r="A125" s="285"/>
      <c r="B125" s="283" t="s">
        <v>423</v>
      </c>
      <c r="C125" s="283"/>
      <c r="D125" s="283"/>
      <c r="E125" s="284"/>
      <c r="F125" s="284"/>
    </row>
    <row r="126" spans="1:6" s="227" customFormat="1" ht="24.75">
      <c r="A126" s="285"/>
      <c r="B126" s="283" t="s">
        <v>424</v>
      </c>
      <c r="C126" s="283"/>
      <c r="D126" s="283"/>
      <c r="E126" s="284"/>
      <c r="F126" s="284"/>
    </row>
    <row r="127" spans="1:6" s="227" customFormat="1" ht="12">
      <c r="A127" s="285"/>
      <c r="B127" s="283" t="s">
        <v>387</v>
      </c>
      <c r="C127" s="283"/>
      <c r="D127" s="283"/>
      <c r="E127" s="284"/>
      <c r="F127" s="284"/>
    </row>
    <row r="128" spans="1:7" s="227" customFormat="1" ht="12">
      <c r="A128" s="285"/>
      <c r="B128" s="283" t="s">
        <v>425</v>
      </c>
      <c r="C128" s="283" t="s">
        <v>82</v>
      </c>
      <c r="D128" s="226">
        <v>3</v>
      </c>
      <c r="E128" s="284"/>
      <c r="F128" s="284">
        <v>1040</v>
      </c>
      <c r="G128" s="204">
        <f>D128*E128</f>
        <v>0</v>
      </c>
    </row>
    <row r="129" spans="1:6" s="227" customFormat="1" ht="12">
      <c r="A129" s="285"/>
      <c r="B129" s="283"/>
      <c r="C129" s="283"/>
      <c r="D129" s="283"/>
      <c r="E129" s="284"/>
      <c r="F129" s="284"/>
    </row>
    <row r="130" spans="1:11" s="227" customFormat="1" ht="24.75">
      <c r="A130" s="285" t="s">
        <v>296</v>
      </c>
      <c r="B130" s="283" t="s">
        <v>426</v>
      </c>
      <c r="C130" s="283"/>
      <c r="D130" s="283"/>
      <c r="E130" s="284"/>
      <c r="F130" s="284"/>
      <c r="K130" s="227" t="s">
        <v>427</v>
      </c>
    </row>
    <row r="131" spans="1:6" s="227" customFormat="1" ht="12">
      <c r="A131" s="285"/>
      <c r="B131" s="283" t="s">
        <v>428</v>
      </c>
      <c r="C131" s="283"/>
      <c r="D131" s="283"/>
      <c r="E131" s="284"/>
      <c r="F131" s="284"/>
    </row>
    <row r="132" spans="1:6" s="227" customFormat="1" ht="12">
      <c r="A132" s="285"/>
      <c r="B132" s="283" t="s">
        <v>429</v>
      </c>
      <c r="C132" s="283"/>
      <c r="D132" s="283"/>
      <c r="E132" s="284"/>
      <c r="F132" s="284"/>
    </row>
    <row r="133" spans="1:6" s="227" customFormat="1" ht="12">
      <c r="A133" s="285"/>
      <c r="B133" s="283" t="s">
        <v>430</v>
      </c>
      <c r="C133" s="283"/>
      <c r="D133" s="283"/>
      <c r="E133" s="284"/>
      <c r="F133" s="284"/>
    </row>
    <row r="134" spans="1:6" s="227" customFormat="1" ht="12">
      <c r="A134" s="285"/>
      <c r="B134" s="283" t="s">
        <v>431</v>
      </c>
      <c r="C134" s="283"/>
      <c r="D134" s="283"/>
      <c r="E134" s="284"/>
      <c r="F134" s="284"/>
    </row>
    <row r="135" spans="1:7" s="227" customFormat="1" ht="12">
      <c r="A135" s="285"/>
      <c r="B135" s="283" t="s">
        <v>425</v>
      </c>
      <c r="C135" s="283" t="s">
        <v>82</v>
      </c>
      <c r="D135" s="226">
        <v>3</v>
      </c>
      <c r="E135" s="284"/>
      <c r="F135" s="284">
        <v>96</v>
      </c>
      <c r="G135" s="204">
        <f>D135*E135</f>
        <v>0</v>
      </c>
    </row>
    <row r="136" spans="1:6" s="227" customFormat="1" ht="12">
      <c r="A136" s="285"/>
      <c r="B136" s="283"/>
      <c r="C136" s="283"/>
      <c r="D136" s="283"/>
      <c r="E136" s="284"/>
      <c r="F136" s="284"/>
    </row>
    <row r="137" spans="1:6" s="227" customFormat="1" ht="12">
      <c r="A137" s="285">
        <v>3</v>
      </c>
      <c r="B137" s="283" t="s">
        <v>432</v>
      </c>
      <c r="C137" s="281"/>
      <c r="D137" s="226"/>
      <c r="E137" s="284"/>
      <c r="F137" s="284"/>
    </row>
    <row r="138" spans="1:6" s="227" customFormat="1" ht="12">
      <c r="A138" s="285"/>
      <c r="B138" s="300" t="s">
        <v>433</v>
      </c>
      <c r="C138" s="281"/>
      <c r="D138" s="226"/>
      <c r="E138" s="284"/>
      <c r="F138" s="284"/>
    </row>
    <row r="139" spans="1:6" s="227" customFormat="1" ht="24.75">
      <c r="A139" s="285"/>
      <c r="B139" s="300" t="s">
        <v>434</v>
      </c>
      <c r="C139" s="281"/>
      <c r="D139" s="226"/>
      <c r="E139" s="284"/>
      <c r="F139" s="284"/>
    </row>
    <row r="140" spans="1:6" s="227" customFormat="1" ht="49.5">
      <c r="A140" s="285"/>
      <c r="B140" s="300" t="s">
        <v>435</v>
      </c>
      <c r="C140" s="281"/>
      <c r="D140" s="226"/>
      <c r="E140" s="284"/>
      <c r="F140" s="284"/>
    </row>
    <row r="141" spans="1:6" s="227" customFormat="1" ht="24.75">
      <c r="A141" s="285"/>
      <c r="B141" s="300" t="s">
        <v>436</v>
      </c>
      <c r="C141" s="281"/>
      <c r="D141" s="226"/>
      <c r="E141" s="284"/>
      <c r="F141" s="284"/>
    </row>
    <row r="142" spans="1:6" s="227" customFormat="1" ht="12">
      <c r="A142" s="285"/>
      <c r="B142" s="283" t="s">
        <v>387</v>
      </c>
      <c r="C142" s="281"/>
      <c r="D142" s="226"/>
      <c r="E142" s="284"/>
      <c r="F142" s="284"/>
    </row>
    <row r="143" spans="1:7" s="227" customFormat="1" ht="12">
      <c r="A143" s="285"/>
      <c r="B143" s="283" t="s">
        <v>437</v>
      </c>
      <c r="C143" s="281" t="s">
        <v>82</v>
      </c>
      <c r="D143" s="226">
        <v>2</v>
      </c>
      <c r="E143" s="284"/>
      <c r="F143" s="284">
        <v>2725</v>
      </c>
      <c r="G143" s="204">
        <f>D143*E143</f>
        <v>0</v>
      </c>
    </row>
    <row r="144" spans="1:6" s="227" customFormat="1" ht="12">
      <c r="A144" s="285"/>
      <c r="B144" s="283"/>
      <c r="C144" s="281"/>
      <c r="D144" s="226"/>
      <c r="E144" s="284"/>
      <c r="F144" s="284"/>
    </row>
    <row r="145" spans="1:6" s="227" customFormat="1" ht="24.75">
      <c r="A145" s="285">
        <v>4</v>
      </c>
      <c r="B145" s="283" t="s">
        <v>438</v>
      </c>
      <c r="C145" s="281"/>
      <c r="D145" s="226"/>
      <c r="E145" s="284"/>
      <c r="F145" s="284"/>
    </row>
    <row r="146" spans="1:6" s="227" customFormat="1" ht="12">
      <c r="A146" s="285"/>
      <c r="B146" s="300" t="s">
        <v>439</v>
      </c>
      <c r="C146" s="281"/>
      <c r="D146" s="226"/>
      <c r="E146" s="284"/>
      <c r="F146" s="284"/>
    </row>
    <row r="147" spans="1:6" s="227" customFormat="1" ht="12">
      <c r="A147" s="285"/>
      <c r="B147" s="300" t="s">
        <v>440</v>
      </c>
      <c r="C147" s="281"/>
      <c r="D147" s="226"/>
      <c r="E147" s="284"/>
      <c r="F147" s="284"/>
    </row>
    <row r="148" spans="1:6" s="227" customFormat="1" ht="12">
      <c r="A148" s="285"/>
      <c r="B148" s="300" t="s">
        <v>441</v>
      </c>
      <c r="C148" s="281"/>
      <c r="D148" s="226"/>
      <c r="E148" s="284"/>
      <c r="F148" s="284"/>
    </row>
    <row r="149" spans="1:6" s="227" customFormat="1" ht="12">
      <c r="A149" s="285"/>
      <c r="B149" s="300" t="s">
        <v>442</v>
      </c>
      <c r="C149" s="281"/>
      <c r="D149" s="226"/>
      <c r="E149" s="284"/>
      <c r="F149" s="284"/>
    </row>
    <row r="150" spans="1:6" s="227" customFormat="1" ht="12">
      <c r="A150" s="285"/>
      <c r="B150" s="300" t="s">
        <v>431</v>
      </c>
      <c r="C150" s="281"/>
      <c r="D150" s="226"/>
      <c r="E150" s="284"/>
      <c r="F150" s="284"/>
    </row>
    <row r="151" spans="1:7" s="227" customFormat="1" ht="12">
      <c r="A151" s="285"/>
      <c r="B151" s="283" t="s">
        <v>425</v>
      </c>
      <c r="C151" s="281" t="s">
        <v>82</v>
      </c>
      <c r="D151" s="226">
        <v>2</v>
      </c>
      <c r="E151" s="284"/>
      <c r="F151" s="284">
        <v>735</v>
      </c>
      <c r="G151" s="204">
        <f>D151*E151</f>
        <v>0</v>
      </c>
    </row>
    <row r="152" spans="1:7" s="227" customFormat="1" ht="12">
      <c r="A152" s="285"/>
      <c r="B152" s="283"/>
      <c r="C152" s="281"/>
      <c r="D152" s="226"/>
      <c r="E152" s="284"/>
      <c r="F152" s="284"/>
      <c r="G152" s="204"/>
    </row>
    <row r="153" spans="1:6" s="227" customFormat="1" ht="24.75">
      <c r="A153" s="285" t="s">
        <v>328</v>
      </c>
      <c r="B153" s="283" t="s">
        <v>443</v>
      </c>
      <c r="C153" s="281"/>
      <c r="D153" s="226"/>
      <c r="E153" s="284"/>
      <c r="F153" s="284"/>
    </row>
    <row r="154" spans="1:7" s="227" customFormat="1" ht="12">
      <c r="A154" s="285"/>
      <c r="B154" s="283" t="s">
        <v>397</v>
      </c>
      <c r="C154" s="281" t="s">
        <v>98</v>
      </c>
      <c r="D154" s="226">
        <v>1</v>
      </c>
      <c r="E154" s="284"/>
      <c r="F154" s="284">
        <v>147</v>
      </c>
      <c r="G154" s="204">
        <f>D154*E154</f>
        <v>0</v>
      </c>
    </row>
    <row r="155" spans="1:6" s="227" customFormat="1" ht="12">
      <c r="A155" s="285"/>
      <c r="B155" s="283"/>
      <c r="C155" s="281"/>
      <c r="D155" s="226"/>
      <c r="E155" s="284"/>
      <c r="F155" s="284"/>
    </row>
    <row r="156" spans="1:6" s="227" customFormat="1" ht="49.5">
      <c r="A156" s="285" t="s">
        <v>372</v>
      </c>
      <c r="B156" s="283" t="s">
        <v>444</v>
      </c>
      <c r="C156" s="281"/>
      <c r="D156" s="226"/>
      <c r="E156" s="284"/>
      <c r="F156" s="284"/>
    </row>
    <row r="157" spans="1:7" s="227" customFormat="1" ht="12">
      <c r="A157" s="285"/>
      <c r="B157" s="283" t="s">
        <v>445</v>
      </c>
      <c r="C157" s="281" t="s">
        <v>82</v>
      </c>
      <c r="D157" s="226">
        <v>1</v>
      </c>
      <c r="E157" s="284"/>
      <c r="F157" s="284"/>
      <c r="G157" s="204">
        <f>D157*E157</f>
        <v>0</v>
      </c>
    </row>
    <row r="158" spans="1:6" s="227" customFormat="1" ht="12">
      <c r="A158" s="285"/>
      <c r="B158" s="283"/>
      <c r="C158" s="281"/>
      <c r="D158" s="226"/>
      <c r="E158" s="284"/>
      <c r="F158" s="284"/>
    </row>
    <row r="159" spans="1:6" s="227" customFormat="1" ht="24.75">
      <c r="A159" s="285" t="s">
        <v>374</v>
      </c>
      <c r="B159" s="302" t="s">
        <v>446</v>
      </c>
      <c r="C159" s="226"/>
      <c r="D159" s="226"/>
      <c r="E159" s="284"/>
      <c r="F159" s="284"/>
    </row>
    <row r="160" spans="1:6" s="227" customFormat="1" ht="62.25">
      <c r="A160" s="285"/>
      <c r="B160" s="300" t="s">
        <v>447</v>
      </c>
      <c r="C160" s="281"/>
      <c r="D160" s="226"/>
      <c r="E160" s="284"/>
      <c r="F160" s="284"/>
    </row>
    <row r="161" spans="1:6" s="227" customFormat="1" ht="24.75">
      <c r="A161" s="285"/>
      <c r="B161" s="301" t="s">
        <v>448</v>
      </c>
      <c r="C161" s="226"/>
      <c r="D161" s="226"/>
      <c r="E161" s="284"/>
      <c r="F161" s="284"/>
    </row>
    <row r="162" spans="1:7" s="227" customFormat="1" ht="12">
      <c r="A162" s="292"/>
      <c r="B162" s="303" t="s">
        <v>449</v>
      </c>
      <c r="C162" s="9" t="s">
        <v>82</v>
      </c>
      <c r="D162" s="9">
        <v>1</v>
      </c>
      <c r="E162" s="10"/>
      <c r="F162" s="10">
        <v>320</v>
      </c>
      <c r="G162" s="269">
        <f>D162*E162</f>
        <v>0</v>
      </c>
    </row>
    <row r="163" spans="1:7" s="227" customFormat="1" ht="12.75" thickBot="1">
      <c r="A163" s="270"/>
      <c r="B163" s="271" t="s">
        <v>389</v>
      </c>
      <c r="C163" s="272"/>
      <c r="D163" s="273"/>
      <c r="E163" s="274"/>
      <c r="F163" s="274"/>
      <c r="G163" s="275">
        <f>SUM(G122:G162)</f>
        <v>0</v>
      </c>
    </row>
    <row r="164" spans="1:6" s="227" customFormat="1" ht="12.75" thickTop="1">
      <c r="A164" s="285"/>
      <c r="B164" s="300"/>
      <c r="C164" s="281"/>
      <c r="D164" s="226"/>
      <c r="E164" s="284"/>
      <c r="F164" s="284"/>
    </row>
    <row r="165" spans="1:6" s="227" customFormat="1" ht="12">
      <c r="A165" s="285"/>
      <c r="B165" s="283"/>
      <c r="C165" s="281"/>
      <c r="D165" s="226"/>
      <c r="E165" s="284"/>
      <c r="F165" s="284"/>
    </row>
    <row r="166" spans="1:6" s="227" customFormat="1" ht="12.75">
      <c r="A166" s="289" t="s">
        <v>450</v>
      </c>
      <c r="B166" s="290"/>
      <c r="C166" s="290"/>
      <c r="D166" s="290"/>
      <c r="E166" s="284"/>
      <c r="F166" s="284"/>
    </row>
    <row r="167" spans="1:6" s="227" customFormat="1" ht="12">
      <c r="A167" s="285"/>
      <c r="B167" s="283"/>
      <c r="C167" s="281"/>
      <c r="D167" s="226"/>
      <c r="E167" s="284"/>
      <c r="F167" s="284"/>
    </row>
    <row r="168" spans="1:7" s="227" customFormat="1" ht="24.75">
      <c r="A168" s="304" t="s">
        <v>283</v>
      </c>
      <c r="B168" s="283" t="s">
        <v>451</v>
      </c>
      <c r="C168" s="281" t="s">
        <v>82</v>
      </c>
      <c r="D168" s="226">
        <v>1</v>
      </c>
      <c r="E168" s="284"/>
      <c r="F168" s="284">
        <v>45</v>
      </c>
      <c r="G168" s="204">
        <f>D168*E168</f>
        <v>0</v>
      </c>
    </row>
    <row r="169" spans="1:7" s="227" customFormat="1" ht="12">
      <c r="A169" s="285"/>
      <c r="B169" s="283"/>
      <c r="C169" s="281"/>
      <c r="D169" s="226"/>
      <c r="E169" s="284"/>
      <c r="F169" s="284"/>
      <c r="G169" s="192"/>
    </row>
    <row r="170" spans="1:7" s="227" customFormat="1" ht="12">
      <c r="A170" s="304" t="s">
        <v>296</v>
      </c>
      <c r="B170" s="283" t="s">
        <v>452</v>
      </c>
      <c r="C170" s="281" t="s">
        <v>82</v>
      </c>
      <c r="D170" s="226">
        <v>1</v>
      </c>
      <c r="E170" s="284"/>
      <c r="F170" s="284">
        <v>45</v>
      </c>
      <c r="G170" s="204">
        <f>D170*E170</f>
        <v>0</v>
      </c>
    </row>
    <row r="171" spans="1:7" s="227" customFormat="1" ht="12">
      <c r="A171" s="285"/>
      <c r="B171" s="283"/>
      <c r="C171" s="281"/>
      <c r="D171" s="226"/>
      <c r="E171" s="284"/>
      <c r="F171" s="284"/>
      <c r="G171" s="192"/>
    </row>
    <row r="172" spans="1:7" s="227" customFormat="1" ht="37.5">
      <c r="A172" s="285" t="s">
        <v>312</v>
      </c>
      <c r="B172" s="283" t="s">
        <v>453</v>
      </c>
      <c r="C172" s="281" t="s">
        <v>82</v>
      </c>
      <c r="D172" s="226">
        <v>1</v>
      </c>
      <c r="E172" s="284"/>
      <c r="F172" s="284">
        <v>45</v>
      </c>
      <c r="G172" s="204">
        <f>D172*E172</f>
        <v>0</v>
      </c>
    </row>
    <row r="173" spans="1:7" s="227" customFormat="1" ht="12">
      <c r="A173" s="285"/>
      <c r="B173" s="283"/>
      <c r="C173" s="281"/>
      <c r="D173" s="3"/>
      <c r="E173" s="284"/>
      <c r="F173" s="284"/>
      <c r="G173" s="192"/>
    </row>
    <row r="174" spans="1:7" s="227" customFormat="1" ht="12.75" thickBot="1">
      <c r="A174" s="270"/>
      <c r="B174" s="271" t="s">
        <v>389</v>
      </c>
      <c r="C174" s="272"/>
      <c r="D174" s="273"/>
      <c r="E174" s="274"/>
      <c r="F174" s="274"/>
      <c r="G174" s="275">
        <f>SUM(G168:G173)</f>
        <v>0</v>
      </c>
    </row>
    <row r="175" spans="1:6" s="227" customFormat="1" ht="12.75" thickTop="1">
      <c r="A175" s="285"/>
      <c r="B175" s="283"/>
      <c r="C175" s="281"/>
      <c r="D175" s="226"/>
      <c r="E175" s="284"/>
      <c r="F175" s="284"/>
    </row>
    <row r="176" spans="1:6" s="227" customFormat="1" ht="12">
      <c r="A176" s="285"/>
      <c r="B176" s="283"/>
      <c r="C176" s="281"/>
      <c r="D176" s="226"/>
      <c r="E176" s="284"/>
      <c r="F176" s="284"/>
    </row>
    <row r="177" spans="1:6" s="227" customFormat="1" ht="12.75">
      <c r="A177" s="289" t="s">
        <v>454</v>
      </c>
      <c r="B177" s="290"/>
      <c r="C177" s="290"/>
      <c r="D177" s="290"/>
      <c r="E177" s="284"/>
      <c r="F177" s="284"/>
    </row>
    <row r="178" spans="1:7" s="227" customFormat="1" ht="12">
      <c r="A178" s="285" t="s">
        <v>283</v>
      </c>
      <c r="B178" s="305" t="s">
        <v>455</v>
      </c>
      <c r="C178" s="281"/>
      <c r="D178" s="226"/>
      <c r="E178" s="284"/>
      <c r="F178" s="284">
        <v>26684.25</v>
      </c>
      <c r="G178" s="192">
        <f>G71</f>
        <v>0</v>
      </c>
    </row>
    <row r="179" spans="1:7" s="227" customFormat="1" ht="12">
      <c r="A179" s="285" t="s">
        <v>296</v>
      </c>
      <c r="B179" s="305" t="s">
        <v>456</v>
      </c>
      <c r="C179" s="281"/>
      <c r="D179" s="226"/>
      <c r="E179" s="284"/>
      <c r="F179" s="284">
        <v>26684.25</v>
      </c>
      <c r="G179" s="192">
        <f>G89</f>
        <v>0</v>
      </c>
    </row>
    <row r="180" spans="1:7" s="227" customFormat="1" ht="12">
      <c r="A180" s="285" t="s">
        <v>312</v>
      </c>
      <c r="B180" s="305" t="s">
        <v>457</v>
      </c>
      <c r="C180" s="281"/>
      <c r="D180" s="226"/>
      <c r="E180" s="284"/>
      <c r="F180" s="284">
        <v>15518.5</v>
      </c>
      <c r="G180" s="192">
        <f>G108</f>
        <v>0</v>
      </c>
    </row>
    <row r="181" spans="1:7" s="227" customFormat="1" ht="12">
      <c r="A181" s="285" t="s">
        <v>322</v>
      </c>
      <c r="B181" s="305" t="s">
        <v>458</v>
      </c>
      <c r="C181" s="281"/>
      <c r="D181" s="226"/>
      <c r="E181" s="284"/>
      <c r="F181" s="284">
        <v>6633</v>
      </c>
      <c r="G181" s="192">
        <f>G163</f>
        <v>0</v>
      </c>
    </row>
    <row r="182" spans="1:7" s="227" customFormat="1" ht="12">
      <c r="A182" s="292" t="s">
        <v>328</v>
      </c>
      <c r="B182" s="306" t="s">
        <v>459</v>
      </c>
      <c r="C182" s="294"/>
      <c r="D182" s="9"/>
      <c r="E182" s="10"/>
      <c r="F182" s="10">
        <v>4553.43</v>
      </c>
      <c r="G182" s="10">
        <f>G174</f>
        <v>0</v>
      </c>
    </row>
    <row r="183" spans="1:7" s="227" customFormat="1" ht="13.5" thickBot="1">
      <c r="A183" s="307"/>
      <c r="B183" s="308" t="s">
        <v>460</v>
      </c>
      <c r="C183" s="309"/>
      <c r="D183" s="307"/>
      <c r="E183" s="310"/>
      <c r="F183" s="310"/>
      <c r="G183" s="310">
        <f>SUM(G174:G182)</f>
        <v>0</v>
      </c>
    </row>
    <row r="184" spans="1:6" s="227" customFormat="1" ht="12.75" thickTop="1">
      <c r="A184" s="285"/>
      <c r="B184" s="305"/>
      <c r="C184" s="281"/>
      <c r="D184" s="226"/>
      <c r="E184" s="284"/>
      <c r="F184" s="284"/>
    </row>
    <row r="185" spans="1:6" s="227" customFormat="1" ht="12">
      <c r="A185" s="285"/>
      <c r="B185" s="305"/>
      <c r="C185" s="281"/>
      <c r="D185" s="226"/>
      <c r="E185" s="284"/>
      <c r="F185" s="284"/>
    </row>
    <row r="186" spans="1:6" s="227" customFormat="1" ht="12.75">
      <c r="A186" s="289" t="s">
        <v>461</v>
      </c>
      <c r="B186" s="290"/>
      <c r="C186" s="290"/>
      <c r="D186" s="290"/>
      <c r="E186" s="284"/>
      <c r="F186" s="284"/>
    </row>
    <row r="187" spans="1:6" s="227" customFormat="1" ht="12">
      <c r="A187" s="285"/>
      <c r="B187" s="283"/>
      <c r="C187" s="281"/>
      <c r="D187" s="226"/>
      <c r="E187" s="284"/>
      <c r="F187" s="284"/>
    </row>
    <row r="188" spans="1:7" s="227" customFormat="1" ht="12">
      <c r="A188" s="285" t="s">
        <v>283</v>
      </c>
      <c r="B188" s="305" t="s">
        <v>462</v>
      </c>
      <c r="C188" s="281"/>
      <c r="D188" s="226"/>
      <c r="E188" s="284"/>
      <c r="F188" s="284">
        <v>26684.25</v>
      </c>
      <c r="G188" s="192">
        <f>G25</f>
        <v>0</v>
      </c>
    </row>
    <row r="189" spans="1:7" s="227" customFormat="1" ht="12">
      <c r="A189" s="285" t="s">
        <v>296</v>
      </c>
      <c r="B189" s="305" t="s">
        <v>463</v>
      </c>
      <c r="C189" s="281"/>
      <c r="D189" s="226"/>
      <c r="E189" s="284"/>
      <c r="F189" s="284">
        <v>15518.5</v>
      </c>
      <c r="G189" s="192">
        <f>G48</f>
        <v>0</v>
      </c>
    </row>
    <row r="190" spans="1:7" s="227" customFormat="1" ht="12">
      <c r="A190" s="292" t="s">
        <v>312</v>
      </c>
      <c r="B190" s="306" t="s">
        <v>464</v>
      </c>
      <c r="C190" s="294"/>
      <c r="D190" s="9"/>
      <c r="E190" s="10"/>
      <c r="F190" s="10">
        <v>6633</v>
      </c>
      <c r="G190" s="10">
        <f>G183</f>
        <v>0</v>
      </c>
    </row>
    <row r="191" spans="1:7" s="227" customFormat="1" ht="13.5" thickBot="1">
      <c r="A191" s="307"/>
      <c r="B191" s="308" t="s">
        <v>465</v>
      </c>
      <c r="C191" s="309"/>
      <c r="D191" s="307"/>
      <c r="E191" s="310"/>
      <c r="F191" s="310">
        <v>65134.7996</v>
      </c>
      <c r="G191" s="310">
        <f>G188+G189+G190</f>
        <v>0</v>
      </c>
    </row>
    <row r="192" spans="1:7" s="227" customFormat="1" ht="13.5" thickTop="1">
      <c r="A192" s="311"/>
      <c r="B192" s="312"/>
      <c r="C192" s="313"/>
      <c r="D192" s="311"/>
      <c r="E192" s="314"/>
      <c r="F192" s="314"/>
      <c r="G192" s="314"/>
    </row>
    <row r="193" spans="1:7" s="315" customFormat="1" ht="12.75">
      <c r="A193" s="311"/>
      <c r="B193" s="312" t="s">
        <v>466</v>
      </c>
      <c r="C193" s="313"/>
      <c r="D193" s="311"/>
      <c r="E193" s="314"/>
      <c r="F193" s="314"/>
      <c r="G193" s="314"/>
    </row>
    <row r="194" spans="1:7" s="315" customFormat="1" ht="12.75">
      <c r="A194" s="304" t="s">
        <v>467</v>
      </c>
      <c r="B194" s="316" t="s">
        <v>468</v>
      </c>
      <c r="C194" s="317"/>
      <c r="D194" s="317"/>
      <c r="E194" s="317"/>
      <c r="F194" s="284"/>
      <c r="G194" s="227"/>
    </row>
    <row r="195" spans="1:7" s="315" customFormat="1" ht="12.75">
      <c r="A195" s="304" t="s">
        <v>467</v>
      </c>
      <c r="B195" s="316" t="s">
        <v>469</v>
      </c>
      <c r="C195" s="317"/>
      <c r="D195" s="317"/>
      <c r="E195" s="317"/>
      <c r="F195" s="284"/>
      <c r="G195" s="227"/>
    </row>
    <row r="196" spans="1:6" s="227" customFormat="1" ht="45" customHeight="1">
      <c r="A196" s="304" t="s">
        <v>467</v>
      </c>
      <c r="B196" s="318" t="s">
        <v>470</v>
      </c>
      <c r="C196" s="319"/>
      <c r="D196" s="319"/>
      <c r="E196" s="319"/>
      <c r="F196" s="284"/>
    </row>
    <row r="197" spans="1:6" s="227" customFormat="1" ht="25.5" customHeight="1">
      <c r="A197" s="304" t="s">
        <v>467</v>
      </c>
      <c r="B197" s="316" t="s">
        <v>471</v>
      </c>
      <c r="C197" s="317"/>
      <c r="D197" s="317"/>
      <c r="E197" s="317"/>
      <c r="F197" s="284"/>
    </row>
    <row r="198" spans="1:6" s="227" customFormat="1" ht="38.25" customHeight="1">
      <c r="A198" s="304" t="s">
        <v>467</v>
      </c>
      <c r="B198" s="316" t="s">
        <v>472</v>
      </c>
      <c r="C198" s="317"/>
      <c r="D198" s="281"/>
      <c r="E198" s="284"/>
      <c r="F198" s="284"/>
    </row>
    <row r="199" spans="1:6" s="227" customFormat="1" ht="55.5" customHeight="1">
      <c r="A199" s="304" t="s">
        <v>467</v>
      </c>
      <c r="B199" s="320" t="s">
        <v>473</v>
      </c>
      <c r="C199" s="226"/>
      <c r="D199" s="281"/>
      <c r="E199" s="284"/>
      <c r="F199" s="284"/>
    </row>
    <row r="200" spans="1:6" s="227" customFormat="1" ht="30" customHeight="1">
      <c r="A200" s="304" t="s">
        <v>467</v>
      </c>
      <c r="B200" s="321" t="s">
        <v>474</v>
      </c>
      <c r="C200" s="322"/>
      <c r="D200" s="323"/>
      <c r="E200" s="284"/>
      <c r="F200" s="284"/>
    </row>
    <row r="201" spans="1:6" s="227" customFormat="1" ht="12.75">
      <c r="A201" s="304" t="s">
        <v>467</v>
      </c>
      <c r="B201" s="324" t="s">
        <v>475</v>
      </c>
      <c r="C201" s="226"/>
      <c r="D201" s="281"/>
      <c r="E201" s="284"/>
      <c r="F201" s="284"/>
    </row>
    <row r="202" spans="1:6" s="227" customFormat="1" ht="12">
      <c r="A202" s="325"/>
      <c r="B202" s="320" t="s">
        <v>476</v>
      </c>
      <c r="C202" s="226"/>
      <c r="D202" s="281"/>
      <c r="E202" s="284"/>
      <c r="F202" s="284"/>
    </row>
    <row r="203" spans="1:6" s="227" customFormat="1" ht="12">
      <c r="A203" s="325"/>
      <c r="B203" s="320" t="s">
        <v>477</v>
      </c>
      <c r="C203" s="226"/>
      <c r="D203" s="281"/>
      <c r="E203" s="284"/>
      <c r="F203" s="284"/>
    </row>
    <row r="204" spans="1:6" s="227" customFormat="1" ht="12">
      <c r="A204" s="325"/>
      <c r="B204" s="320" t="s">
        <v>478</v>
      </c>
      <c r="C204" s="226"/>
      <c r="D204" s="281"/>
      <c r="E204" s="284"/>
      <c r="F204" s="284"/>
    </row>
    <row r="205" spans="1:6" s="227" customFormat="1" ht="12">
      <c r="A205" s="325"/>
      <c r="B205" s="320" t="s">
        <v>479</v>
      </c>
      <c r="C205" s="226"/>
      <c r="D205" s="281"/>
      <c r="E205" s="284"/>
      <c r="F205" s="284"/>
    </row>
    <row r="206" spans="1:6" s="227" customFormat="1" ht="12">
      <c r="A206" s="325"/>
      <c r="B206" s="316" t="s">
        <v>480</v>
      </c>
      <c r="C206" s="317"/>
      <c r="D206" s="317"/>
      <c r="E206" s="284"/>
      <c r="F206" s="284"/>
    </row>
    <row r="207" spans="1:6" s="227" customFormat="1" ht="12">
      <c r="A207" s="325"/>
      <c r="B207" s="320" t="s">
        <v>481</v>
      </c>
      <c r="C207" s="226"/>
      <c r="D207" s="281"/>
      <c r="E207" s="284"/>
      <c r="F207" s="284"/>
    </row>
    <row r="208" spans="1:6" s="227" customFormat="1" ht="13.5" customHeight="1">
      <c r="A208" s="325"/>
      <c r="B208" s="320" t="s">
        <v>482</v>
      </c>
      <c r="C208" s="226"/>
      <c r="D208" s="281"/>
      <c r="E208" s="284"/>
      <c r="F208" s="284"/>
    </row>
    <row r="209" spans="1:6" s="227" customFormat="1" ht="24.75">
      <c r="A209" s="325"/>
      <c r="B209" s="320" t="s">
        <v>483</v>
      </c>
      <c r="C209" s="226"/>
      <c r="D209" s="281"/>
      <c r="E209" s="284"/>
      <c r="F209" s="284"/>
    </row>
    <row r="210" spans="1:6" s="227" customFormat="1" ht="12">
      <c r="A210" s="325"/>
      <c r="B210" s="316" t="s">
        <v>484</v>
      </c>
      <c r="C210" s="317"/>
      <c r="D210" s="317"/>
      <c r="E210" s="284"/>
      <c r="F210" s="284"/>
    </row>
    <row r="211" spans="1:6" s="227" customFormat="1" ht="24.75">
      <c r="A211" s="325"/>
      <c r="B211" s="320" t="s">
        <v>485</v>
      </c>
      <c r="C211" s="226"/>
      <c r="D211" s="281"/>
      <c r="E211" s="284"/>
      <c r="F211" s="284"/>
    </row>
    <row r="212" spans="1:6" s="227" customFormat="1" ht="13.5" customHeight="1">
      <c r="A212" s="325"/>
      <c r="B212" s="316" t="s">
        <v>486</v>
      </c>
      <c r="C212" s="317"/>
      <c r="D212" s="317"/>
      <c r="E212" s="284"/>
      <c r="F212" s="284"/>
    </row>
    <row r="213" spans="1:6" s="227" customFormat="1" ht="24.75">
      <c r="A213" s="325"/>
      <c r="B213" s="320" t="s">
        <v>487</v>
      </c>
      <c r="C213" s="226"/>
      <c r="D213" s="281"/>
      <c r="E213" s="284"/>
      <c r="F213" s="284"/>
    </row>
    <row r="214" spans="1:6" s="227" customFormat="1" ht="13.5" customHeight="1">
      <c r="A214" s="326"/>
      <c r="B214" s="327"/>
      <c r="C214" s="322"/>
      <c r="D214" s="323"/>
      <c r="E214" s="284"/>
      <c r="F214" s="284"/>
    </row>
    <row r="215" spans="1:6" s="227" customFormat="1" ht="12">
      <c r="A215" s="326"/>
      <c r="B215" s="327"/>
      <c r="C215" s="322"/>
      <c r="D215" s="323"/>
      <c r="E215" s="284"/>
      <c r="F215" s="284"/>
    </row>
    <row r="216" spans="1:6" s="227" customFormat="1" ht="12">
      <c r="A216" s="326"/>
      <c r="B216" s="327"/>
      <c r="C216" s="322"/>
      <c r="D216" s="323"/>
      <c r="E216" s="284"/>
      <c r="F216" s="284"/>
    </row>
    <row r="217" spans="1:6" s="227" customFormat="1" ht="12">
      <c r="A217" s="328"/>
      <c r="B217" s="327"/>
      <c r="C217" s="322"/>
      <c r="D217" s="323"/>
      <c r="E217" s="284"/>
      <c r="F217" s="284"/>
    </row>
    <row r="218" spans="1:7" s="227" customFormat="1" ht="12">
      <c r="A218" s="188"/>
      <c r="B218" s="189"/>
      <c r="C218" s="190"/>
      <c r="D218" s="3"/>
      <c r="E218" s="191"/>
      <c r="F218" s="192"/>
      <c r="G218" s="192"/>
    </row>
    <row r="219" spans="1:7" s="227" customFormat="1" ht="12">
      <c r="A219" s="188"/>
      <c r="B219" s="189"/>
      <c r="C219" s="190"/>
      <c r="D219" s="3"/>
      <c r="E219" s="191"/>
      <c r="F219" s="192"/>
      <c r="G219" s="192"/>
    </row>
  </sheetData>
  <sheetProtection/>
  <mergeCells count="18">
    <mergeCell ref="B196:E196"/>
    <mergeCell ref="B197:E197"/>
    <mergeCell ref="B198:C198"/>
    <mergeCell ref="B206:D206"/>
    <mergeCell ref="B210:D210"/>
    <mergeCell ref="B212:D212"/>
    <mergeCell ref="A112:D112"/>
    <mergeCell ref="A166:D166"/>
    <mergeCell ref="A177:D177"/>
    <mergeCell ref="A186:D186"/>
    <mergeCell ref="B194:E194"/>
    <mergeCell ref="B195:E195"/>
    <mergeCell ref="A10:D10"/>
    <mergeCell ref="A29:D29"/>
    <mergeCell ref="A50:D50"/>
    <mergeCell ref="A52:D52"/>
    <mergeCell ref="A74:D74"/>
    <mergeCell ref="A92:D9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CA28"/>
  <sheetViews>
    <sheetView zoomScalePageLayoutView="0" workbookViewId="0" topLeftCell="A1">
      <selection activeCell="F37" sqref="F37"/>
    </sheetView>
  </sheetViews>
  <sheetFormatPr defaultColWidth="9.125" defaultRowHeight="12.75"/>
  <cols>
    <col min="1" max="1" width="8.50390625" style="354" customWidth="1"/>
    <col min="2" max="2" width="41.50390625" style="354" customWidth="1"/>
    <col min="3" max="3" width="11.375" style="354" customWidth="1"/>
    <col min="4" max="4" width="5.50390625" style="354" customWidth="1"/>
    <col min="5" max="5" width="15.875" style="354" customWidth="1"/>
    <col min="6" max="6" width="20.50390625" style="354" customWidth="1"/>
    <col min="7" max="16384" width="9.125" style="354" customWidth="1"/>
  </cols>
  <sheetData>
    <row r="3" spans="1:42" s="353" customFormat="1" ht="15">
      <c r="A3" s="349" t="s">
        <v>271</v>
      </c>
      <c r="B3" s="350" t="s">
        <v>310</v>
      </c>
      <c r="C3" s="351" t="s">
        <v>79</v>
      </c>
      <c r="D3" s="351" t="s">
        <v>92</v>
      </c>
      <c r="E3" s="351" t="s">
        <v>93</v>
      </c>
      <c r="F3" s="352" t="s">
        <v>243</v>
      </c>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row>
    <row r="4" spans="1:6" ht="15">
      <c r="A4" s="329"/>
      <c r="B4" s="330"/>
      <c r="C4" s="331"/>
      <c r="D4" s="331"/>
      <c r="E4" s="331"/>
      <c r="F4" s="332"/>
    </row>
    <row r="5" spans="1:6" ht="339" customHeight="1">
      <c r="A5" s="355" t="s">
        <v>488</v>
      </c>
      <c r="B5" s="356"/>
      <c r="C5" s="356"/>
      <c r="D5" s="356"/>
      <c r="E5" s="356"/>
      <c r="F5" s="356"/>
    </row>
    <row r="6" spans="1:6" ht="15" customHeight="1">
      <c r="A6" s="357"/>
      <c r="B6" s="348"/>
      <c r="C6" s="348"/>
      <c r="D6" s="348"/>
      <c r="E6" s="348"/>
      <c r="F6" s="348"/>
    </row>
    <row r="7" spans="1:6" ht="56.25" customHeight="1">
      <c r="A7" s="329"/>
      <c r="B7" s="333" t="s">
        <v>489</v>
      </c>
      <c r="C7" s="331"/>
      <c r="D7" s="331"/>
      <c r="E7" s="331"/>
      <c r="F7" s="332"/>
    </row>
    <row r="8" spans="1:6" ht="15">
      <c r="A8" s="329"/>
      <c r="B8" s="330"/>
      <c r="C8" s="331"/>
      <c r="D8" s="331"/>
      <c r="E8" s="331"/>
      <c r="F8" s="332"/>
    </row>
    <row r="9" spans="1:6" ht="15.75" thickBot="1">
      <c r="A9" s="329"/>
      <c r="B9" s="330"/>
      <c r="C9" s="331"/>
      <c r="D9" s="331"/>
      <c r="E9" s="331"/>
      <c r="F9" s="332"/>
    </row>
    <row r="10" spans="1:6" ht="63" thickBot="1">
      <c r="A10" s="334" t="s">
        <v>490</v>
      </c>
      <c r="B10" s="335" t="s">
        <v>491</v>
      </c>
      <c r="C10" s="336"/>
      <c r="D10" s="336"/>
      <c r="E10" s="336"/>
      <c r="F10" s="337"/>
    </row>
    <row r="11" spans="1:6" ht="13.5" thickBot="1">
      <c r="A11" s="338"/>
      <c r="B11" s="339"/>
      <c r="C11" s="340">
        <v>1</v>
      </c>
      <c r="D11" s="341" t="s">
        <v>14</v>
      </c>
      <c r="E11" s="342"/>
      <c r="F11" s="343">
        <f>C11*E11</f>
        <v>0</v>
      </c>
    </row>
    <row r="12" spans="1:6" ht="15.75" thickBot="1">
      <c r="A12" s="329"/>
      <c r="B12" s="330"/>
      <c r="C12" s="331"/>
      <c r="D12" s="331"/>
      <c r="E12" s="331"/>
      <c r="F12" s="332"/>
    </row>
    <row r="13" spans="1:6" ht="25.5" thickBot="1">
      <c r="A13" s="334" t="s">
        <v>492</v>
      </c>
      <c r="B13" s="335" t="s">
        <v>493</v>
      </c>
      <c r="C13" s="336"/>
      <c r="D13" s="336"/>
      <c r="E13" s="336"/>
      <c r="F13" s="337"/>
    </row>
    <row r="14" spans="1:6" ht="19.5" customHeight="1" thickBot="1">
      <c r="A14" s="338"/>
      <c r="B14" s="339"/>
      <c r="C14" s="340">
        <v>45</v>
      </c>
      <c r="D14" s="341" t="s">
        <v>14</v>
      </c>
      <c r="E14" s="342"/>
      <c r="F14" s="343">
        <f>C14*E14</f>
        <v>0</v>
      </c>
    </row>
    <row r="15" spans="1:6" ht="15.75" thickBot="1">
      <c r="A15" s="329"/>
      <c r="B15" s="344"/>
      <c r="C15" s="345"/>
      <c r="D15" s="331"/>
      <c r="E15" s="331"/>
      <c r="F15" s="332"/>
    </row>
    <row r="16" spans="1:6" ht="25.5" thickBot="1">
      <c r="A16" s="334" t="s">
        <v>494</v>
      </c>
      <c r="B16" s="335" t="s">
        <v>495</v>
      </c>
      <c r="C16" s="336"/>
      <c r="D16" s="336"/>
      <c r="E16" s="336"/>
      <c r="F16" s="337"/>
    </row>
    <row r="17" spans="1:6" ht="19.5" customHeight="1" thickBot="1">
      <c r="A17" s="338"/>
      <c r="B17" s="339"/>
      <c r="C17" s="340">
        <v>70</v>
      </c>
      <c r="D17" s="341" t="s">
        <v>14</v>
      </c>
      <c r="E17" s="342"/>
      <c r="F17" s="343">
        <f>C17*E17</f>
        <v>0</v>
      </c>
    </row>
    <row r="18" spans="1:6" ht="15.75" thickBot="1">
      <c r="A18" s="329"/>
      <c r="B18" s="344"/>
      <c r="C18" s="345"/>
      <c r="D18" s="331"/>
      <c r="E18" s="331"/>
      <c r="F18" s="332"/>
    </row>
    <row r="19" spans="1:6" ht="13.5" thickBot="1">
      <c r="A19" s="334" t="s">
        <v>496</v>
      </c>
      <c r="B19" s="346" t="s">
        <v>497</v>
      </c>
      <c r="C19" s="336"/>
      <c r="D19" s="336"/>
      <c r="E19" s="336"/>
      <c r="F19" s="347"/>
    </row>
    <row r="20" spans="1:6" ht="19.5" customHeight="1" thickBot="1">
      <c r="A20" s="338"/>
      <c r="B20" s="339"/>
      <c r="C20" s="340">
        <v>70</v>
      </c>
      <c r="D20" s="341" t="s">
        <v>498</v>
      </c>
      <c r="E20" s="340"/>
      <c r="F20" s="343">
        <f>C20*E20</f>
        <v>0</v>
      </c>
    </row>
    <row r="21" spans="1:6" ht="15">
      <c r="A21" s="329"/>
      <c r="B21" s="344"/>
      <c r="C21" s="345"/>
      <c r="D21" s="331"/>
      <c r="E21" s="331"/>
      <c r="F21" s="332"/>
    </row>
    <row r="22" ht="12.75" thickBot="1"/>
    <row r="23" spans="1:79" s="353" customFormat="1" ht="42.75" customHeight="1" thickBot="1">
      <c r="A23" s="358"/>
      <c r="B23" s="350" t="s">
        <v>310</v>
      </c>
      <c r="C23" s="359" t="s">
        <v>281</v>
      </c>
      <c r="D23" s="360"/>
      <c r="E23" s="361"/>
      <c r="F23" s="362">
        <f>F20+F17+F14+F11</f>
        <v>0</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row>
    <row r="28" ht="12">
      <c r="E28" s="354" t="s">
        <v>2</v>
      </c>
    </row>
  </sheetData>
  <sheetProtection/>
  <mergeCells count="10">
    <mergeCell ref="A17:B17"/>
    <mergeCell ref="C19:F19"/>
    <mergeCell ref="A20:B20"/>
    <mergeCell ref="C23:D23"/>
    <mergeCell ref="A5:F5"/>
    <mergeCell ref="C10:F10"/>
    <mergeCell ref="A11:B11"/>
    <mergeCell ref="C13:F13"/>
    <mergeCell ref="A14:B14"/>
    <mergeCell ref="C16:F16"/>
  </mergeCells>
  <conditionalFormatting sqref="F11">
    <cfRule type="cellIs" priority="4" dxfId="51" operator="equal">
      <formula>0</formula>
    </cfRule>
  </conditionalFormatting>
  <conditionalFormatting sqref="F14">
    <cfRule type="cellIs" priority="3" dxfId="51" operator="equal">
      <formula>0</formula>
    </cfRule>
  </conditionalFormatting>
  <conditionalFormatting sqref="F17">
    <cfRule type="cellIs" priority="2" dxfId="51" operator="equal">
      <formula>0</formula>
    </cfRule>
  </conditionalFormatting>
  <conditionalFormatting sqref="F20">
    <cfRule type="cellIs" priority="1" dxfId="51" operator="equal">
      <formula>0</formula>
    </cfRule>
  </conditionalFormatting>
  <conditionalFormatting sqref="F1:F4 F7:F9 F21:F65536 F18 F12 F15">
    <cfRule type="cellIs" priority="5" dxfId="51" operator="equal">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Doberšek in hči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Doberšek Branko</dc:creator>
  <cp:keywords/>
  <dc:description/>
  <cp:lastModifiedBy>Aleš PARTLIČ</cp:lastModifiedBy>
  <cp:lastPrinted>2018-05-03T08:31:12Z</cp:lastPrinted>
  <dcterms:created xsi:type="dcterms:W3CDTF">1999-03-26T07:20:27Z</dcterms:created>
  <dcterms:modified xsi:type="dcterms:W3CDTF">2018-06-26T07:23:48Z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