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2" yWindow="4932" windowWidth="18792" windowHeight="12816" activeTab="0"/>
  </bookViews>
  <sheets>
    <sheet name="PREDRAČUN_1075BRE" sheetId="1" r:id="rId1"/>
  </sheets>
  <definedNames>
    <definedName name="_xlnm.Print_Area" localSheetId="0">'PREDRAČUN_1075BRE'!$B$1:$H$112</definedName>
    <definedName name="_xlnm.Print_Titles" localSheetId="0">'PREDRAČUN_1075BRE'!$7:$8</definedName>
  </definedNames>
  <calcPr fullCalcOnLoad="1"/>
</workbook>
</file>

<file path=xl/sharedStrings.xml><?xml version="1.0" encoding="utf-8"?>
<sst xmlns="http://schemas.openxmlformats.org/spreadsheetml/2006/main" count="219" uniqueCount="153">
  <si>
    <t>Postavka</t>
  </si>
  <si>
    <t>Količina</t>
  </si>
  <si>
    <t>Opis postavke</t>
  </si>
  <si>
    <t>Normativ</t>
  </si>
  <si>
    <t xml:space="preserve">Enota </t>
  </si>
  <si>
    <t>Cena za enoto</t>
  </si>
  <si>
    <t>Projekt:1075BRE Ureditev pešpoti ob reki Dravi v Bresternici</t>
  </si>
  <si>
    <t>0001</t>
  </si>
  <si>
    <t>S 1 1 122</t>
  </si>
  <si>
    <t>KM</t>
  </si>
  <si>
    <t>Obnova in zavarovanje zakoličbe osi trase ostale javne ceste v gričevnatem terenu</t>
  </si>
  <si>
    <t>0002</t>
  </si>
  <si>
    <t>S 1 1 232</t>
  </si>
  <si>
    <t>KOS</t>
  </si>
  <si>
    <t>Postavitev in zavarovanje prečnega profila za komunalne vode v gričevnatem terenu</t>
  </si>
  <si>
    <t>0003</t>
  </si>
  <si>
    <t>S 1 1 412</t>
  </si>
  <si>
    <t>Ponovno zakoličenje in zavarovanje zakoličbe trase ostale javne ceste med delom</t>
  </si>
  <si>
    <t>S 1 2 142</t>
  </si>
  <si>
    <t>M2</t>
  </si>
  <si>
    <t>Odstranitev grmovja in dreves z debli premera do 10 cm ter vej na gosto porasli površini - strojno</t>
  </si>
  <si>
    <t>S 1 2 151</t>
  </si>
  <si>
    <t>Posek in odstranitev drevesa z deblom premera 11 do 30 cm ter odstranitev vej</t>
  </si>
  <si>
    <t>S 1 2 152</t>
  </si>
  <si>
    <t>Posek in odstranitev drevesa z deblom premera 31 do 50 cm ter odstranitev vej</t>
  </si>
  <si>
    <t>0004</t>
  </si>
  <si>
    <t>S 1 2 153</t>
  </si>
  <si>
    <t>Posek in odstranitev drevesa z deblom premera nad 50 cm ter odstranitev vej</t>
  </si>
  <si>
    <t>0005</t>
  </si>
  <si>
    <t>S 1 2 163</t>
  </si>
  <si>
    <t>Odstranitev panja s premerom 11 do 30 cm z odvozom na deponijo na razdaljo nad 1000 m</t>
  </si>
  <si>
    <t>0006</t>
  </si>
  <si>
    <t>S 1 2 166</t>
  </si>
  <si>
    <t>Odstranitev panja s premerom 31 do 50 cm z odvozom na deponijo na razdaljo nad 1000 m</t>
  </si>
  <si>
    <t>0007</t>
  </si>
  <si>
    <t>S 1 2 169</t>
  </si>
  <si>
    <t>Odstranitev panja s premerom nad 50 cm z odvozom na deponijo na razdaljo nad 1000 m</t>
  </si>
  <si>
    <t>0008</t>
  </si>
  <si>
    <t>S 1 2 333</t>
  </si>
  <si>
    <t>M3</t>
  </si>
  <si>
    <t>Porušitev in odstranitev cementnobetonske krovne plasti v debelini nad 22 cm</t>
  </si>
  <si>
    <t>S 2 1 112</t>
  </si>
  <si>
    <t>Površinski izkop plodne zemljine - 1. kategorije - strojno z odrivom do 50 m</t>
  </si>
  <si>
    <t>S 2 1 114</t>
  </si>
  <si>
    <t xml:space="preserve">Površinski izkop plodne zemljine - 1. kategorije - strojno z nakladanjem </t>
  </si>
  <si>
    <t>S 2 1 224</t>
  </si>
  <si>
    <t>Široki izkop vezljive zemljine - 3. kategorije - strojno z nakladanjem</t>
  </si>
  <si>
    <t>S 2 2 112</t>
  </si>
  <si>
    <t>Ureditev planuma temeljnih tal vezljive zemljine - 3. kategorije</t>
  </si>
  <si>
    <t>S 2 4 112</t>
  </si>
  <si>
    <t>Vgraditev nasipa iz zrnate kamnine - 3. kategorije</t>
  </si>
  <si>
    <t>S 2 5 112</t>
  </si>
  <si>
    <t>Humuziranje brežine brez valjanja, v debelini do 15 cm - strojno</t>
  </si>
  <si>
    <t>S 2 5 151</t>
  </si>
  <si>
    <t>Doplačilo za zatravitev s semenom</t>
  </si>
  <si>
    <t>S 2 5 231</t>
  </si>
  <si>
    <t>Zaščita brežine z roliranjem v debelini do 30 cm</t>
  </si>
  <si>
    <t>S 2 5 272</t>
  </si>
  <si>
    <t>Zaščita brežine z zatravljenimi ploščami, vgrajenimi na pesek, po načrtu</t>
  </si>
  <si>
    <t>S 2 9 118</t>
  </si>
  <si>
    <t>T</t>
  </si>
  <si>
    <t>Prevoz materiala na razdaljo nad 7000 do 10000 m</t>
  </si>
  <si>
    <t>S 2 9 131</t>
  </si>
  <si>
    <t>Razprostiranje odvečne plodne zemljine - 1. kategorije</t>
  </si>
  <si>
    <t>S 2 9 133</t>
  </si>
  <si>
    <t>Razprostiranje odvečne vezljive zemljine - 3. kategorije</t>
  </si>
  <si>
    <t>S 2 9 154</t>
  </si>
  <si>
    <t>Odlaganje odpadnega cementnega betona na komunalno deponijo</t>
  </si>
  <si>
    <t>S 3 1 122</t>
  </si>
  <si>
    <t>Izdelava nevezane nosilne plasti prodca v debelini 21 do 30 cm</t>
  </si>
  <si>
    <t>S 3 1 131</t>
  </si>
  <si>
    <t>Izdelava nevezane nosilne plasti enakomerno zrnatega drobljenca iz kamnine v debelini do 20 cm</t>
  </si>
  <si>
    <t>S 4 1 121</t>
  </si>
  <si>
    <t>Tlakovanje jarka z lomljencem, debelina 20 cm, stiki zapolnjeni s cementno malto, na podložni plasti zmesi zrn drobljenca, debeli 10 cm</t>
  </si>
  <si>
    <t>S 4 1 141</t>
  </si>
  <si>
    <t>Tlakovanje jarka z lomljencem, debelina 20 cm, stiki zapolnjeni s cementno malto, na podložni plasti cementnega betona, debeli 10 cm</t>
  </si>
  <si>
    <t>S 4 5 114</t>
  </si>
  <si>
    <t>M1</t>
  </si>
  <si>
    <t>Izdelava prepusta krožnega prereza iz cevi iz cementnega betona s premerom 60 cm</t>
  </si>
  <si>
    <t>S 4 5 132</t>
  </si>
  <si>
    <t>Izdelava obloge (obbetoniranje) prepusta krožnega prereza iz cevi s premerom 60 cm s cementnim betonom C 12/15, po načrtu</t>
  </si>
  <si>
    <t>S 4 5 213</t>
  </si>
  <si>
    <t>Izdelava poševne vtočne ali iztočne glave prepusta krožnega prereza iz cementnega betona s premerom 60 cm</t>
  </si>
  <si>
    <t>N 5 1 101</t>
  </si>
  <si>
    <t>Izdelava lesenega mostovža (brv za pešce) širine 1,50m in dolžine 20m z višino do 1m nad terenom</t>
  </si>
  <si>
    <t>N 5 1 102</t>
  </si>
  <si>
    <t>Izdelava "šikane" za preprečitev vožnje z kolesi</t>
  </si>
  <si>
    <t>N 5 1 103</t>
  </si>
  <si>
    <t>Dobava in vgradnja lesenih železniških pragov dim. 26/16/260cm</t>
  </si>
  <si>
    <t>N 6 4 101</t>
  </si>
  <si>
    <t>Dobava in vgraditev lesene ograje za pešce z vertikalnimi polnili, visoke 120 cm</t>
  </si>
  <si>
    <t>N 6 4 102</t>
  </si>
  <si>
    <t>Dobava in vgradnja PZ v kompletu (temelj bc fi 30cm + steber fi 63mm dolžine 2,5m + PZ 2206 fi 40cm</t>
  </si>
  <si>
    <t>N 6 6 101</t>
  </si>
  <si>
    <t>Dobava in postavitev lesene mize, lesene klopi in koša za smeti.</t>
  </si>
  <si>
    <t>N 6 6 102</t>
  </si>
  <si>
    <t>Dobava in postavitev table (1,00x1,50), vključno z nosilno konstrukcijo in temelji</t>
  </si>
  <si>
    <t>S 7 9 311</t>
  </si>
  <si>
    <t>URA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</si>
  <si>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</si>
  <si>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S 7 9 514</t>
  </si>
  <si>
    <t>Izdelava projektne dokumentacije za projekt izvedenih del (PID)</t>
  </si>
  <si>
    <t>N 7 9 101</t>
  </si>
  <si>
    <t>PAV</t>
  </si>
  <si>
    <t>Razna druga nepredvidena dela v velikosti 10%</t>
  </si>
  <si>
    <t>1 PREDDELA</t>
  </si>
  <si>
    <t>1.1 Geodetska dela</t>
  </si>
  <si>
    <t>1.2 Čiščenje terena</t>
  </si>
  <si>
    <t>2 ZEMELJSKA DELA</t>
  </si>
  <si>
    <t>2.1 Izkopi</t>
  </si>
  <si>
    <t>2.2 Planum temeljnih tal</t>
  </si>
  <si>
    <t>2.4 Nasipi, zasipi, klini, posteljica in glinasti naboj</t>
  </si>
  <si>
    <t>2.5 Brežine in zelenice</t>
  </si>
  <si>
    <t>2.9 Prevozi, razprostiranje in ureditev deponij materiala</t>
  </si>
  <si>
    <t>3 VOZIŠČNE KONSTRUKCIJE</t>
  </si>
  <si>
    <t>3.1 Nosilne plasti</t>
  </si>
  <si>
    <t>4 ODVODNJAVANJE</t>
  </si>
  <si>
    <t>4.1 Površinsko odvodnjavanje</t>
  </si>
  <si>
    <t>4.5 Prepusti</t>
  </si>
  <si>
    <t>5 GRADBENA IN OBRTNIŠKA DELA</t>
  </si>
  <si>
    <t>5.1 Tesarska dela</t>
  </si>
  <si>
    <t>6 OPREMA CEST</t>
  </si>
  <si>
    <t>6.4 Oprema za zavarovanje prometa</t>
  </si>
  <si>
    <t>6.6 Druga prometna oprema</t>
  </si>
  <si>
    <t>7 TUJE STORITVE</t>
  </si>
  <si>
    <t>7.8 Preskusi, nadzor in tehnična dokumentacija</t>
  </si>
  <si>
    <t>PREDDELA SKUPAJ:</t>
  </si>
  <si>
    <t>ZEMELJSKA DELA SKUPAJ:</t>
  </si>
  <si>
    <t>VOZIŠČNE KONSTRUKCIJE SKUPAJ:</t>
  </si>
  <si>
    <t>ODVODNJAVANJE SKUPAJ:</t>
  </si>
  <si>
    <t>GRADBENA IN OBRTNIŠKA DELA SKUPAJ:</t>
  </si>
  <si>
    <t>OPREMA CEST SKUPAJ:</t>
  </si>
  <si>
    <t>TUJE STORITVE SKUPAJ:</t>
  </si>
  <si>
    <t>Cena skupaj</t>
  </si>
  <si>
    <t xml:space="preserve">  CENA SKUPAJ (brez DDV)</t>
  </si>
  <si>
    <t xml:space="preserve">  DDV (22%)</t>
  </si>
  <si>
    <t xml:space="preserve">  CENA SKUPAJ (z DDV)</t>
  </si>
  <si>
    <t>Projekt:</t>
  </si>
  <si>
    <t>Odsek:</t>
  </si>
  <si>
    <t>Načrt:</t>
  </si>
  <si>
    <t>Faza:</t>
  </si>
  <si>
    <t>PREDRAČUN</t>
  </si>
  <si>
    <t>Opomba:
Odstranitev betonske plasti v debelini 60 cm vključno z odstranitvijo vseh jeklenih elementov</t>
  </si>
  <si>
    <t>Opomba:
Plošče v debelini 6 cm</t>
  </si>
  <si>
    <t>Opomba:
Prevoz plodne in vezljive zemljine, betona ter jekla</t>
  </si>
  <si>
    <t>Opomba:
Plast prodca v debelini 30 cm</t>
  </si>
  <si>
    <t>Opomba:
Plast drobljenca v debelini 5 cm</t>
  </si>
  <si>
    <t>Opomba:
Leseni stebri (oblice premera 20cm v rastru na 1,5m)</t>
  </si>
  <si>
    <t>Opomba:
Lesena ograja z elementi predvidene lesene ograje ob pešpoti</t>
  </si>
  <si>
    <t>Opomba:
Leseni prag se prereže na 2 polovici. Obračun 1 x prag zajema vgradnjo dveh polovic ( 2 x 1/2)</t>
  </si>
  <si>
    <t>Opomba:
PZ 2206 Prepovedan promet za kolesa</t>
  </si>
  <si>
    <t>Opomba:
Velja za 10x vsebinska tabla, 2x tabla učna pot, 1x gradbiščna tabla, 1x razlagalna tabla</t>
  </si>
  <si>
    <t>Opomba:
Postavka vključuje PID z NOV ter geodetski posnetek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</si>
</sst>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\ &quot;SIT&quot;"/>
    <numFmt numFmtId="174" formatCode="#,##0.0000\ _S_I_T"/>
    <numFmt numFmtId="175" formatCode="0.0000"/>
    <numFmt numFmtId="176" formatCode="#,##0.00\ [$EUR]"/>
    <numFmt numFmtId="177" formatCode="#,##0.00\ [$€-1]"/>
    <numFmt numFmtId="178" formatCode="#,##0.00\ \€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49" fontId="0" fillId="0" borderId="0" xfId="0" applyNumberForma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ill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" fontId="0" fillId="0" borderId="0" xfId="0" applyNumberFormat="1" applyAlignment="1">
      <alignment horizontal="right" vertical="top" wrapText="1" indent="1"/>
    </xf>
    <xf numFmtId="4" fontId="2" fillId="0" borderId="0" xfId="0" applyNumberFormat="1" applyFont="1" applyAlignment="1">
      <alignment horizontal="right" vertical="top" wrapText="1" indent="1"/>
    </xf>
    <xf numFmtId="4" fontId="3" fillId="0" borderId="0" xfId="0" applyNumberFormat="1" applyFont="1" applyFill="1" applyBorder="1" applyAlignment="1">
      <alignment horizontal="right" vertical="top" wrapText="1" indent="1"/>
    </xf>
    <xf numFmtId="4" fontId="0" fillId="0" borderId="0" xfId="0" applyNumberFormat="1" applyFill="1" applyAlignment="1">
      <alignment horizontal="right" vertical="top" wrapText="1" indent="1"/>
    </xf>
    <xf numFmtId="4" fontId="0" fillId="0" borderId="0" xfId="0" applyNumberFormat="1" applyAlignment="1" applyProtection="1">
      <alignment horizontal="right" vertical="top" wrapText="1" indent="1"/>
      <protection/>
    </xf>
    <xf numFmtId="4" fontId="0" fillId="0" borderId="0" xfId="0" applyNumberFormat="1" applyFill="1" applyAlignment="1" applyProtection="1">
      <alignment horizontal="right" vertical="top" wrapText="1" indent="1"/>
      <protection/>
    </xf>
    <xf numFmtId="178" fontId="0" fillId="0" borderId="0" xfId="0" applyNumberFormat="1" applyAlignment="1">
      <alignment horizontal="left" vertical="top"/>
    </xf>
    <xf numFmtId="178" fontId="2" fillId="0" borderId="0" xfId="0" applyNumberFormat="1" applyFont="1" applyAlignment="1">
      <alignment horizontal="right" vertical="top"/>
    </xf>
    <xf numFmtId="178" fontId="3" fillId="0" borderId="0" xfId="0" applyNumberFormat="1" applyFont="1" applyFill="1" applyBorder="1" applyAlignment="1">
      <alignment horizontal="right" vertical="top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Fill="1" applyAlignment="1">
      <alignment horizontal="right" vertical="top"/>
    </xf>
    <xf numFmtId="178" fontId="0" fillId="0" borderId="0" xfId="0" applyNumberFormat="1" applyAlignment="1">
      <alignment horizontal="right" vertical="top"/>
    </xf>
    <xf numFmtId="178" fontId="0" fillId="0" borderId="0" xfId="0" applyNumberFormat="1" applyAlignment="1" applyProtection="1">
      <alignment horizontal="right" vertical="top"/>
      <protection locked="0"/>
    </xf>
    <xf numFmtId="178" fontId="0" fillId="0" borderId="0" xfId="0" applyNumberFormat="1" applyFill="1" applyAlignment="1">
      <alignment horizontal="right" vertical="top"/>
    </xf>
    <xf numFmtId="178" fontId="0" fillId="0" borderId="0" xfId="0" applyNumberFormat="1" applyFill="1" applyAlignment="1" applyProtection="1">
      <alignment horizontal="right" vertical="top"/>
      <protection locked="0"/>
    </xf>
    <xf numFmtId="178" fontId="6" fillId="0" borderId="0" xfId="0" applyNumberFormat="1" applyFont="1" applyAlignment="1" applyProtection="1">
      <alignment horizontal="right" vertical="top"/>
      <protection locked="0"/>
    </xf>
    <xf numFmtId="178" fontId="6" fillId="0" borderId="0" xfId="0" applyNumberFormat="1" applyFont="1" applyFill="1" applyAlignment="1" applyProtection="1">
      <alignment horizontal="right" vertical="top"/>
      <protection locked="0"/>
    </xf>
    <xf numFmtId="178" fontId="0" fillId="0" borderId="0" xfId="0" applyNumberFormat="1" applyAlignment="1">
      <alignment horizontal="right" vertical="top" wrapText="1" indent="1"/>
    </xf>
    <xf numFmtId="178" fontId="2" fillId="0" borderId="0" xfId="0" applyNumberFormat="1" applyFont="1" applyAlignment="1">
      <alignment horizontal="right" vertical="top" wrapText="1" indent="1"/>
    </xf>
    <xf numFmtId="178" fontId="3" fillId="0" borderId="0" xfId="0" applyNumberFormat="1" applyFont="1" applyFill="1" applyBorder="1" applyAlignment="1">
      <alignment horizontal="right" vertical="top" wrapText="1" indent="1"/>
    </xf>
    <xf numFmtId="178" fontId="6" fillId="0" borderId="0" xfId="0" applyNumberFormat="1" applyFont="1" applyAlignment="1">
      <alignment horizontal="right" vertical="top" wrapText="1" indent="1"/>
    </xf>
    <xf numFmtId="178" fontId="6" fillId="0" borderId="0" xfId="0" applyNumberFormat="1" applyFont="1" applyFill="1" applyAlignment="1">
      <alignment horizontal="right" vertical="top" wrapText="1" indent="1"/>
    </xf>
    <xf numFmtId="178" fontId="0" fillId="0" borderId="0" xfId="0" applyNumberFormat="1" applyAlignment="1" applyProtection="1">
      <alignment horizontal="right" vertical="top" wrapText="1" indent="1"/>
      <protection locked="0"/>
    </xf>
    <xf numFmtId="178" fontId="0" fillId="0" borderId="0" xfId="0" applyNumberFormat="1" applyFill="1" applyAlignment="1">
      <alignment horizontal="right" vertical="top" wrapText="1" indent="1"/>
    </xf>
    <xf numFmtId="178" fontId="0" fillId="0" borderId="0" xfId="0" applyNumberFormat="1" applyFill="1" applyAlignment="1" applyProtection="1">
      <alignment horizontal="right" vertical="top" wrapText="1" indent="1"/>
      <protection locked="0"/>
    </xf>
    <xf numFmtId="178" fontId="6" fillId="0" borderId="0" xfId="0" applyNumberFormat="1" applyFont="1" applyAlignment="1" applyProtection="1">
      <alignment horizontal="right" vertical="top" wrapText="1" indent="1"/>
      <protection locked="0"/>
    </xf>
    <xf numFmtId="178" fontId="6" fillId="0" borderId="0" xfId="0" applyNumberFormat="1" applyFont="1" applyFill="1" applyAlignment="1" applyProtection="1">
      <alignment horizontal="right" vertical="top" wrapText="1" indent="1"/>
      <protection locked="0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7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>
      <alignment horizontal="left" vertical="top" wrapText="1"/>
    </xf>
    <xf numFmtId="178" fontId="3" fillId="33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101" sqref="G101"/>
    </sheetView>
  </sheetViews>
  <sheetFormatPr defaultColWidth="9.140625" defaultRowHeight="12.75"/>
  <cols>
    <col min="1" max="1" width="9.140625" style="15" customWidth="1"/>
    <col min="2" max="3" width="10.7109375" style="16" customWidth="1"/>
    <col min="4" max="4" width="47.7109375" style="4" customWidth="1"/>
    <col min="5" max="5" width="14.7109375" style="16" customWidth="1"/>
    <col min="6" max="6" width="12.7109375" style="27" customWidth="1"/>
    <col min="7" max="7" width="15.7109375" style="38" customWidth="1"/>
    <col min="8" max="8" width="15.7109375" style="44" customWidth="1"/>
    <col min="9" max="16384" width="9.140625" style="15" customWidth="1"/>
  </cols>
  <sheetData>
    <row r="1" ht="19.5" customHeight="1">
      <c r="B1" s="59" t="s">
        <v>6</v>
      </c>
    </row>
    <row r="2" spans="2:8" s="24" customFormat="1" ht="15" customHeight="1">
      <c r="B2" s="25" t="s">
        <v>137</v>
      </c>
      <c r="C2" s="26"/>
      <c r="E2" s="2"/>
      <c r="F2" s="27"/>
      <c r="G2" s="33"/>
      <c r="H2" s="44"/>
    </row>
    <row r="3" spans="2:8" s="24" customFormat="1" ht="15" customHeight="1">
      <c r="B3" s="25" t="s">
        <v>138</v>
      </c>
      <c r="C3" s="26"/>
      <c r="E3" s="2"/>
      <c r="F3" s="27"/>
      <c r="G3" s="33"/>
      <c r="H3" s="44"/>
    </row>
    <row r="4" spans="2:8" s="24" customFormat="1" ht="15" customHeight="1">
      <c r="B4" s="25" t="s">
        <v>139</v>
      </c>
      <c r="C4" s="26"/>
      <c r="E4" s="2"/>
      <c r="F4" s="27"/>
      <c r="G4" s="33"/>
      <c r="H4" s="44"/>
    </row>
    <row r="5" spans="2:8" s="24" customFormat="1" ht="19.5" customHeight="1">
      <c r="B5" s="25" t="s">
        <v>140</v>
      </c>
      <c r="C5" s="26"/>
      <c r="D5" s="69" t="s">
        <v>141</v>
      </c>
      <c r="E5" s="69"/>
      <c r="F5" s="69"/>
      <c r="G5" s="69"/>
      <c r="H5" s="69"/>
    </row>
    <row r="6" spans="2:8" s="11" customFormat="1" ht="9.75" customHeight="1">
      <c r="B6" s="12"/>
      <c r="C6" s="12"/>
      <c r="D6" s="1"/>
      <c r="E6" s="12"/>
      <c r="F6" s="28"/>
      <c r="G6" s="34"/>
      <c r="H6" s="45"/>
    </row>
    <row r="7" spans="2:8" s="57" customFormat="1" ht="31.5" customHeight="1" thickBot="1">
      <c r="B7" s="58" t="s">
        <v>0</v>
      </c>
      <c r="C7" s="58" t="s">
        <v>3</v>
      </c>
      <c r="D7" s="54" t="s">
        <v>2</v>
      </c>
      <c r="E7" s="58" t="s">
        <v>4</v>
      </c>
      <c r="F7" s="55" t="s">
        <v>1</v>
      </c>
      <c r="G7" s="68" t="s">
        <v>5</v>
      </c>
      <c r="H7" s="56" t="s">
        <v>133</v>
      </c>
    </row>
    <row r="8" spans="2:8" s="13" customFormat="1" ht="9.75" customHeight="1">
      <c r="B8" s="14"/>
      <c r="C8" s="14"/>
      <c r="D8" s="23"/>
      <c r="E8" s="14"/>
      <c r="F8" s="29"/>
      <c r="G8" s="35"/>
      <c r="H8" s="46"/>
    </row>
    <row r="9" spans="4:8" ht="12.75">
      <c r="D9" s="3" t="s">
        <v>105</v>
      </c>
      <c r="G9" s="36" t="s">
        <v>126</v>
      </c>
      <c r="H9" s="47">
        <f>+SUM(H10:H26)</f>
        <v>0</v>
      </c>
    </row>
    <row r="10" spans="2:8" s="17" customFormat="1" ht="12.75">
      <c r="B10" s="18"/>
      <c r="C10" s="18"/>
      <c r="D10" s="5"/>
      <c r="E10" s="18"/>
      <c r="F10" s="30"/>
      <c r="G10" s="37"/>
      <c r="H10" s="48"/>
    </row>
    <row r="11" ht="12.75">
      <c r="D11" s="3" t="s">
        <v>106</v>
      </c>
    </row>
    <row r="12" spans="1:8" ht="26.25">
      <c r="A12" s="19"/>
      <c r="B12" s="20" t="s">
        <v>7</v>
      </c>
      <c r="C12" s="20" t="s">
        <v>8</v>
      </c>
      <c r="D12" s="7" t="s">
        <v>10</v>
      </c>
      <c r="E12" s="20" t="s">
        <v>9</v>
      </c>
      <c r="F12" s="27">
        <v>1.3070000000000002</v>
      </c>
      <c r="G12" s="39"/>
      <c r="H12" s="49">
        <f>ROUND(F12*G12,2)</f>
        <v>0</v>
      </c>
    </row>
    <row r="13" spans="2:8" ht="26.25">
      <c r="B13" s="16" t="s">
        <v>11</v>
      </c>
      <c r="C13" s="16" t="s">
        <v>12</v>
      </c>
      <c r="D13" s="4" t="s">
        <v>14</v>
      </c>
      <c r="E13" s="16" t="s">
        <v>13</v>
      </c>
      <c r="F13" s="27">
        <v>66</v>
      </c>
      <c r="H13" s="44">
        <f>ROUND(F13*G13,2)</f>
        <v>0</v>
      </c>
    </row>
    <row r="14" spans="2:8" ht="26.25">
      <c r="B14" s="16" t="s">
        <v>15</v>
      </c>
      <c r="C14" s="16" t="s">
        <v>16</v>
      </c>
      <c r="D14" s="4" t="s">
        <v>17</v>
      </c>
      <c r="E14" s="16" t="s">
        <v>9</v>
      </c>
      <c r="F14" s="27">
        <v>1.3070000000000002</v>
      </c>
      <c r="H14" s="44">
        <f>ROUND(F14*G14,2)</f>
        <v>0</v>
      </c>
    </row>
    <row r="15" spans="2:8" s="17" customFormat="1" ht="12.75">
      <c r="B15" s="18"/>
      <c r="C15" s="18"/>
      <c r="D15" s="6"/>
      <c r="E15" s="18"/>
      <c r="F15" s="30"/>
      <c r="G15" s="40"/>
      <c r="H15" s="50"/>
    </row>
    <row r="16" spans="1:8" ht="12.75">
      <c r="A16" s="19"/>
      <c r="B16" s="20"/>
      <c r="C16" s="20"/>
      <c r="D16" s="8" t="s">
        <v>107</v>
      </c>
      <c r="E16" s="20"/>
      <c r="G16" s="39"/>
      <c r="H16" s="49"/>
    </row>
    <row r="17" spans="1:8" ht="26.25">
      <c r="A17" s="19"/>
      <c r="B17" s="20" t="s">
        <v>7</v>
      </c>
      <c r="C17" s="20" t="s">
        <v>18</v>
      </c>
      <c r="D17" s="7" t="s">
        <v>20</v>
      </c>
      <c r="E17" s="20" t="s">
        <v>19</v>
      </c>
      <c r="F17" s="27">
        <v>98</v>
      </c>
      <c r="G17" s="39"/>
      <c r="H17" s="49">
        <f aca="true" t="shared" si="0" ref="H17:H24">ROUND(F17*G17,2)</f>
        <v>0</v>
      </c>
    </row>
    <row r="18" spans="1:8" ht="26.25">
      <c r="A18" s="19"/>
      <c r="B18" s="20" t="s">
        <v>11</v>
      </c>
      <c r="C18" s="20" t="s">
        <v>21</v>
      </c>
      <c r="D18" s="7" t="s">
        <v>22</v>
      </c>
      <c r="E18" s="20" t="s">
        <v>13</v>
      </c>
      <c r="F18" s="27">
        <v>7</v>
      </c>
      <c r="G18" s="39"/>
      <c r="H18" s="49">
        <f t="shared" si="0"/>
        <v>0</v>
      </c>
    </row>
    <row r="19" spans="1:8" ht="26.25">
      <c r="A19" s="19"/>
      <c r="B19" s="20" t="s">
        <v>15</v>
      </c>
      <c r="C19" s="20" t="s">
        <v>23</v>
      </c>
      <c r="D19" s="7" t="s">
        <v>24</v>
      </c>
      <c r="E19" s="20" t="s">
        <v>13</v>
      </c>
      <c r="F19" s="27">
        <v>11</v>
      </c>
      <c r="G19" s="39"/>
      <c r="H19" s="49">
        <f t="shared" si="0"/>
        <v>0</v>
      </c>
    </row>
    <row r="20" spans="1:8" ht="26.25">
      <c r="A20" s="19"/>
      <c r="B20" s="20" t="s">
        <v>25</v>
      </c>
      <c r="C20" s="20" t="s">
        <v>26</v>
      </c>
      <c r="D20" s="7" t="s">
        <v>27</v>
      </c>
      <c r="E20" s="20" t="s">
        <v>13</v>
      </c>
      <c r="F20" s="27">
        <v>13</v>
      </c>
      <c r="G20" s="39"/>
      <c r="H20" s="49">
        <f t="shared" si="0"/>
        <v>0</v>
      </c>
    </row>
    <row r="21" spans="1:8" ht="26.25">
      <c r="A21" s="19"/>
      <c r="B21" s="20" t="s">
        <v>28</v>
      </c>
      <c r="C21" s="20" t="s">
        <v>29</v>
      </c>
      <c r="D21" s="7" t="s">
        <v>30</v>
      </c>
      <c r="E21" s="20" t="s">
        <v>13</v>
      </c>
      <c r="F21" s="31">
        <v>7</v>
      </c>
      <c r="G21" s="39"/>
      <c r="H21" s="49">
        <f t="shared" si="0"/>
        <v>0</v>
      </c>
    </row>
    <row r="22" spans="1:8" ht="26.25">
      <c r="A22" s="19"/>
      <c r="B22" s="20" t="s">
        <v>31</v>
      </c>
      <c r="C22" s="20" t="s">
        <v>32</v>
      </c>
      <c r="D22" s="7" t="s">
        <v>33</v>
      </c>
      <c r="E22" s="20" t="s">
        <v>13</v>
      </c>
      <c r="F22" s="31">
        <v>11</v>
      </c>
      <c r="G22" s="39"/>
      <c r="H22" s="49">
        <f t="shared" si="0"/>
        <v>0</v>
      </c>
    </row>
    <row r="23" spans="1:8" ht="26.25">
      <c r="A23" s="19"/>
      <c r="B23" s="20" t="s">
        <v>34</v>
      </c>
      <c r="C23" s="20" t="s">
        <v>35</v>
      </c>
      <c r="D23" s="7" t="s">
        <v>36</v>
      </c>
      <c r="E23" s="20" t="s">
        <v>13</v>
      </c>
      <c r="F23" s="31">
        <v>13</v>
      </c>
      <c r="G23" s="39"/>
      <c r="H23" s="49">
        <f t="shared" si="0"/>
        <v>0</v>
      </c>
    </row>
    <row r="24" spans="1:8" ht="26.25">
      <c r="A24" s="19"/>
      <c r="B24" s="20" t="s">
        <v>37</v>
      </c>
      <c r="C24" s="20" t="s">
        <v>38</v>
      </c>
      <c r="D24" s="7" t="s">
        <v>40</v>
      </c>
      <c r="E24" s="20" t="s">
        <v>39</v>
      </c>
      <c r="F24" s="31">
        <v>12</v>
      </c>
      <c r="G24" s="39"/>
      <c r="H24" s="49">
        <f t="shared" si="0"/>
        <v>0</v>
      </c>
    </row>
    <row r="25" spans="1:8" ht="39">
      <c r="A25" s="19"/>
      <c r="B25" s="20"/>
      <c r="C25" s="20"/>
      <c r="D25" s="66" t="s">
        <v>142</v>
      </c>
      <c r="E25" s="20"/>
      <c r="F25" s="31"/>
      <c r="G25" s="39"/>
      <c r="H25" s="49"/>
    </row>
    <row r="26" spans="1:8" s="17" customFormat="1" ht="12.75">
      <c r="A26" s="21"/>
      <c r="B26" s="22"/>
      <c r="C26" s="22"/>
      <c r="D26" s="9"/>
      <c r="E26" s="22"/>
      <c r="F26" s="32"/>
      <c r="G26" s="41"/>
      <c r="H26" s="51"/>
    </row>
    <row r="27" spans="1:8" ht="12.75">
      <c r="A27" s="19"/>
      <c r="B27" s="20"/>
      <c r="C27" s="20"/>
      <c r="D27" s="8" t="s">
        <v>108</v>
      </c>
      <c r="E27" s="20"/>
      <c r="F27" s="31"/>
      <c r="G27" s="42" t="s">
        <v>127</v>
      </c>
      <c r="H27" s="52">
        <f>+SUM(H28:H53)</f>
        <v>0</v>
      </c>
    </row>
    <row r="28" spans="1:8" s="17" customFormat="1" ht="12.75">
      <c r="A28" s="21"/>
      <c r="B28" s="22"/>
      <c r="C28" s="22"/>
      <c r="D28" s="10"/>
      <c r="E28" s="22"/>
      <c r="F28" s="32"/>
      <c r="G28" s="43"/>
      <c r="H28" s="53"/>
    </row>
    <row r="29" ht="12.75">
      <c r="D29" s="3" t="s">
        <v>109</v>
      </c>
    </row>
    <row r="30" spans="1:8" ht="26.25">
      <c r="A30" s="19"/>
      <c r="B30" s="20" t="s">
        <v>7</v>
      </c>
      <c r="C30" s="20" t="s">
        <v>41</v>
      </c>
      <c r="D30" s="7" t="s">
        <v>42</v>
      </c>
      <c r="E30" s="20" t="s">
        <v>39</v>
      </c>
      <c r="F30" s="31">
        <v>427</v>
      </c>
      <c r="G30" s="39"/>
      <c r="H30" s="49">
        <f>ROUND(F30*G30,2)</f>
        <v>0</v>
      </c>
    </row>
    <row r="31" spans="2:8" ht="26.25">
      <c r="B31" s="16" t="s">
        <v>11</v>
      </c>
      <c r="C31" s="16" t="s">
        <v>43</v>
      </c>
      <c r="D31" s="4" t="s">
        <v>44</v>
      </c>
      <c r="E31" s="16" t="s">
        <v>39</v>
      </c>
      <c r="F31" s="27">
        <v>514</v>
      </c>
      <c r="H31" s="44">
        <f>ROUND(F31*G31,2)</f>
        <v>0</v>
      </c>
    </row>
    <row r="32" spans="2:8" ht="26.25">
      <c r="B32" s="16" t="s">
        <v>15</v>
      </c>
      <c r="C32" s="16" t="s">
        <v>45</v>
      </c>
      <c r="D32" s="4" t="s">
        <v>46</v>
      </c>
      <c r="E32" s="16" t="s">
        <v>39</v>
      </c>
      <c r="F32" s="27">
        <v>1534</v>
      </c>
      <c r="H32" s="44">
        <f>ROUND(F32*G32,2)</f>
        <v>0</v>
      </c>
    </row>
    <row r="33" spans="2:8" s="17" customFormat="1" ht="12.75">
      <c r="B33" s="18"/>
      <c r="C33" s="18"/>
      <c r="D33" s="6"/>
      <c r="E33" s="18"/>
      <c r="F33" s="30"/>
      <c r="G33" s="40"/>
      <c r="H33" s="50"/>
    </row>
    <row r="34" ht="12.75">
      <c r="D34" s="3" t="s">
        <v>110</v>
      </c>
    </row>
    <row r="35" spans="2:8" ht="26.25">
      <c r="B35" s="16" t="s">
        <v>7</v>
      </c>
      <c r="C35" s="16" t="s">
        <v>47</v>
      </c>
      <c r="D35" s="4" t="s">
        <v>48</v>
      </c>
      <c r="E35" s="16" t="s">
        <v>19</v>
      </c>
      <c r="F35" s="27">
        <v>3882</v>
      </c>
      <c r="H35" s="44">
        <f>ROUND(F35*G35,2)</f>
        <v>0</v>
      </c>
    </row>
    <row r="36" spans="2:8" s="17" customFormat="1" ht="12.75">
      <c r="B36" s="18"/>
      <c r="C36" s="18"/>
      <c r="D36" s="6"/>
      <c r="E36" s="18"/>
      <c r="F36" s="30"/>
      <c r="G36" s="40"/>
      <c r="H36" s="50"/>
    </row>
    <row r="37" ht="12.75">
      <c r="D37" s="3" t="s">
        <v>111</v>
      </c>
    </row>
    <row r="38" spans="2:8" ht="12.75">
      <c r="B38" s="16" t="s">
        <v>7</v>
      </c>
      <c r="C38" s="16" t="s">
        <v>49</v>
      </c>
      <c r="D38" s="4" t="s">
        <v>50</v>
      </c>
      <c r="E38" s="16" t="s">
        <v>39</v>
      </c>
      <c r="F38" s="27">
        <v>1303</v>
      </c>
      <c r="H38" s="44">
        <f>ROUND(F38*G38,2)</f>
        <v>0</v>
      </c>
    </row>
    <row r="39" spans="2:8" s="17" customFormat="1" ht="12.75">
      <c r="B39" s="18"/>
      <c r="C39" s="18"/>
      <c r="D39" s="6"/>
      <c r="E39" s="18"/>
      <c r="F39" s="30"/>
      <c r="G39" s="40"/>
      <c r="H39" s="50"/>
    </row>
    <row r="40" ht="12.75">
      <c r="D40" s="3" t="s">
        <v>112</v>
      </c>
    </row>
    <row r="41" spans="2:8" ht="26.25">
      <c r="B41" s="16" t="s">
        <v>7</v>
      </c>
      <c r="C41" s="16" t="s">
        <v>51</v>
      </c>
      <c r="D41" s="4" t="s">
        <v>52</v>
      </c>
      <c r="E41" s="16" t="s">
        <v>19</v>
      </c>
      <c r="F41" s="27">
        <v>2846</v>
      </c>
      <c r="H41" s="44">
        <f>ROUND(F41*G41,2)</f>
        <v>0</v>
      </c>
    </row>
    <row r="42" spans="2:8" ht="12.75">
      <c r="B42" s="16" t="s">
        <v>11</v>
      </c>
      <c r="C42" s="16" t="s">
        <v>53</v>
      </c>
      <c r="D42" s="4" t="s">
        <v>54</v>
      </c>
      <c r="E42" s="16" t="s">
        <v>19</v>
      </c>
      <c r="F42" s="27">
        <v>2846</v>
      </c>
      <c r="H42" s="44">
        <f>ROUND(F42*G42,2)</f>
        <v>0</v>
      </c>
    </row>
    <row r="43" spans="2:8" ht="12.75">
      <c r="B43" s="16" t="s">
        <v>15</v>
      </c>
      <c r="C43" s="16" t="s">
        <v>55</v>
      </c>
      <c r="D43" s="4" t="s">
        <v>56</v>
      </c>
      <c r="E43" s="16" t="s">
        <v>39</v>
      </c>
      <c r="F43" s="27">
        <v>20</v>
      </c>
      <c r="H43" s="44">
        <f>ROUND(F43*G43,2)</f>
        <v>0</v>
      </c>
    </row>
    <row r="44" spans="2:8" ht="26.25">
      <c r="B44" s="16" t="s">
        <v>25</v>
      </c>
      <c r="C44" s="16" t="s">
        <v>57</v>
      </c>
      <c r="D44" s="4" t="s">
        <v>58</v>
      </c>
      <c r="E44" s="16" t="s">
        <v>19</v>
      </c>
      <c r="F44" s="27">
        <v>284</v>
      </c>
      <c r="H44" s="44">
        <f>ROUND(F44*G44,2)</f>
        <v>0</v>
      </c>
    </row>
    <row r="45" ht="26.25">
      <c r="D45" s="67" t="s">
        <v>143</v>
      </c>
    </row>
    <row r="46" spans="2:8" s="17" customFormat="1" ht="12.75">
      <c r="B46" s="18"/>
      <c r="C46" s="18"/>
      <c r="D46" s="6"/>
      <c r="E46" s="18"/>
      <c r="F46" s="30"/>
      <c r="G46" s="40"/>
      <c r="H46" s="50"/>
    </row>
    <row r="47" ht="26.25">
      <c r="D47" s="3" t="s">
        <v>113</v>
      </c>
    </row>
    <row r="48" spans="2:8" ht="12.75">
      <c r="B48" s="16" t="s">
        <v>7</v>
      </c>
      <c r="C48" s="16" t="s">
        <v>59</v>
      </c>
      <c r="D48" s="4" t="s">
        <v>61</v>
      </c>
      <c r="E48" s="16" t="s">
        <v>60</v>
      </c>
      <c r="F48" s="27">
        <v>3863</v>
      </c>
      <c r="H48" s="44">
        <f>ROUND(F48*G48,2)</f>
        <v>0</v>
      </c>
    </row>
    <row r="49" ht="26.25">
      <c r="D49" s="67" t="s">
        <v>144</v>
      </c>
    </row>
    <row r="50" spans="2:8" ht="12.75">
      <c r="B50" s="16" t="s">
        <v>11</v>
      </c>
      <c r="C50" s="16" t="s">
        <v>62</v>
      </c>
      <c r="D50" s="4" t="s">
        <v>63</v>
      </c>
      <c r="E50" s="16" t="s">
        <v>39</v>
      </c>
      <c r="F50" s="27">
        <v>514</v>
      </c>
      <c r="H50" s="44">
        <f>ROUND(F50*G50,2)</f>
        <v>0</v>
      </c>
    </row>
    <row r="51" spans="2:8" ht="12.75">
      <c r="B51" s="16" t="s">
        <v>15</v>
      </c>
      <c r="C51" s="16" t="s">
        <v>64</v>
      </c>
      <c r="D51" s="4" t="s">
        <v>65</v>
      </c>
      <c r="E51" s="16" t="s">
        <v>39</v>
      </c>
      <c r="F51" s="27">
        <v>1534</v>
      </c>
      <c r="H51" s="44">
        <f>ROUND(F51*G51,2)</f>
        <v>0</v>
      </c>
    </row>
    <row r="52" spans="2:8" ht="26.25">
      <c r="B52" s="16" t="s">
        <v>25</v>
      </c>
      <c r="C52" s="16" t="s">
        <v>66</v>
      </c>
      <c r="D52" s="4" t="s">
        <v>67</v>
      </c>
      <c r="E52" s="16" t="s">
        <v>60</v>
      </c>
      <c r="F52" s="27">
        <v>75</v>
      </c>
      <c r="H52" s="44">
        <f>ROUND(F52*G52,2)</f>
        <v>0</v>
      </c>
    </row>
    <row r="53" spans="2:8" s="17" customFormat="1" ht="12.75">
      <c r="B53" s="18"/>
      <c r="C53" s="18"/>
      <c r="D53" s="6"/>
      <c r="E53" s="18"/>
      <c r="F53" s="30"/>
      <c r="G53" s="40"/>
      <c r="H53" s="50"/>
    </row>
    <row r="54" spans="4:8" ht="12.75">
      <c r="D54" s="3" t="s">
        <v>114</v>
      </c>
      <c r="G54" s="36" t="s">
        <v>128</v>
      </c>
      <c r="H54" s="47">
        <f>+SUM(H55:H61)</f>
        <v>0</v>
      </c>
    </row>
    <row r="55" spans="2:8" s="17" customFormat="1" ht="12.75">
      <c r="B55" s="18"/>
      <c r="C55" s="18"/>
      <c r="D55" s="5"/>
      <c r="E55" s="18"/>
      <c r="F55" s="30"/>
      <c r="G55" s="37"/>
      <c r="H55" s="48"/>
    </row>
    <row r="56" ht="12.75">
      <c r="D56" s="3" t="s">
        <v>115</v>
      </c>
    </row>
    <row r="57" spans="2:8" ht="26.25">
      <c r="B57" s="16" t="s">
        <v>7</v>
      </c>
      <c r="C57" s="16" t="s">
        <v>68</v>
      </c>
      <c r="D57" s="4" t="s">
        <v>69</v>
      </c>
      <c r="E57" s="16" t="s">
        <v>39</v>
      </c>
      <c r="F57" s="27">
        <v>793</v>
      </c>
      <c r="H57" s="44">
        <f>ROUND(F57*G57,2)</f>
        <v>0</v>
      </c>
    </row>
    <row r="58" ht="26.25">
      <c r="D58" s="67" t="s">
        <v>145</v>
      </c>
    </row>
    <row r="59" spans="2:8" ht="26.25">
      <c r="B59" s="16" t="s">
        <v>11</v>
      </c>
      <c r="C59" s="16" t="s">
        <v>70</v>
      </c>
      <c r="D59" s="4" t="s">
        <v>71</v>
      </c>
      <c r="E59" s="16" t="s">
        <v>39</v>
      </c>
      <c r="F59" s="27">
        <v>131</v>
      </c>
      <c r="H59" s="44">
        <f>ROUND(F59*G59,2)</f>
        <v>0</v>
      </c>
    </row>
    <row r="60" ht="26.25">
      <c r="D60" s="67" t="s">
        <v>146</v>
      </c>
    </row>
    <row r="61" spans="2:8" s="17" customFormat="1" ht="12.75">
      <c r="B61" s="18"/>
      <c r="C61" s="18"/>
      <c r="D61" s="6"/>
      <c r="E61" s="18"/>
      <c r="F61" s="30"/>
      <c r="G61" s="40"/>
      <c r="H61" s="50"/>
    </row>
    <row r="62" spans="4:8" ht="12.75">
      <c r="D62" s="3" t="s">
        <v>116</v>
      </c>
      <c r="G62" s="36" t="s">
        <v>129</v>
      </c>
      <c r="H62" s="47">
        <f>+SUM(H63:H72)</f>
        <v>0</v>
      </c>
    </row>
    <row r="63" spans="2:8" s="17" customFormat="1" ht="12.75">
      <c r="B63" s="18"/>
      <c r="C63" s="18"/>
      <c r="D63" s="5"/>
      <c r="E63" s="18"/>
      <c r="F63" s="30"/>
      <c r="G63" s="37"/>
      <c r="H63" s="48"/>
    </row>
    <row r="64" ht="12.75">
      <c r="D64" s="3" t="s">
        <v>117</v>
      </c>
    </row>
    <row r="65" spans="2:8" ht="39">
      <c r="B65" s="16" t="s">
        <v>7</v>
      </c>
      <c r="C65" s="16" t="s">
        <v>72</v>
      </c>
      <c r="D65" s="4" t="s">
        <v>73</v>
      </c>
      <c r="E65" s="16" t="s">
        <v>19</v>
      </c>
      <c r="F65" s="27">
        <v>22</v>
      </c>
      <c r="H65" s="44">
        <f>ROUND(F65*G65,2)</f>
        <v>0</v>
      </c>
    </row>
    <row r="66" spans="2:8" ht="39">
      <c r="B66" s="16" t="s">
        <v>11</v>
      </c>
      <c r="C66" s="16" t="s">
        <v>74</v>
      </c>
      <c r="D66" s="4" t="s">
        <v>75</v>
      </c>
      <c r="E66" s="16" t="s">
        <v>19</v>
      </c>
      <c r="F66" s="27">
        <v>12</v>
      </c>
      <c r="H66" s="44">
        <f>ROUND(F66*G66,2)</f>
        <v>0</v>
      </c>
    </row>
    <row r="67" spans="2:8" s="17" customFormat="1" ht="12.75">
      <c r="B67" s="18"/>
      <c r="C67" s="18"/>
      <c r="D67" s="6"/>
      <c r="E67" s="18"/>
      <c r="F67" s="30"/>
      <c r="G67" s="40"/>
      <c r="H67" s="50"/>
    </row>
    <row r="68" ht="12.75">
      <c r="D68" s="3" t="s">
        <v>118</v>
      </c>
    </row>
    <row r="69" spans="2:8" ht="26.25">
      <c r="B69" s="16" t="s">
        <v>7</v>
      </c>
      <c r="C69" s="16" t="s">
        <v>76</v>
      </c>
      <c r="D69" s="4" t="s">
        <v>78</v>
      </c>
      <c r="E69" s="16" t="s">
        <v>77</v>
      </c>
      <c r="F69" s="27">
        <v>12</v>
      </c>
      <c r="H69" s="44">
        <f>ROUND(F69*G69,2)</f>
        <v>0</v>
      </c>
    </row>
    <row r="70" spans="2:8" ht="39">
      <c r="B70" s="16" t="s">
        <v>11</v>
      </c>
      <c r="C70" s="16" t="s">
        <v>79</v>
      </c>
      <c r="D70" s="4" t="s">
        <v>80</v>
      </c>
      <c r="E70" s="16" t="s">
        <v>77</v>
      </c>
      <c r="F70" s="27">
        <v>12</v>
      </c>
      <c r="H70" s="44">
        <f>ROUND(F70*G70,2)</f>
        <v>0</v>
      </c>
    </row>
    <row r="71" spans="2:8" ht="39">
      <c r="B71" s="16" t="s">
        <v>15</v>
      </c>
      <c r="C71" s="16" t="s">
        <v>81</v>
      </c>
      <c r="D71" s="4" t="s">
        <v>82</v>
      </c>
      <c r="E71" s="16" t="s">
        <v>13</v>
      </c>
      <c r="F71" s="27">
        <v>6</v>
      </c>
      <c r="H71" s="44">
        <f>ROUND(F71*G71,2)</f>
        <v>0</v>
      </c>
    </row>
    <row r="72" spans="2:8" s="17" customFormat="1" ht="12.75">
      <c r="B72" s="18"/>
      <c r="C72" s="18"/>
      <c r="D72" s="6"/>
      <c r="E72" s="18"/>
      <c r="F72" s="30"/>
      <c r="G72" s="40"/>
      <c r="H72" s="50"/>
    </row>
    <row r="73" spans="4:8" ht="12.75">
      <c r="D73" s="3" t="s">
        <v>119</v>
      </c>
      <c r="G73" s="36" t="s">
        <v>130</v>
      </c>
      <c r="H73" s="47">
        <f>+SUM(H74:H82)</f>
        <v>0</v>
      </c>
    </row>
    <row r="74" spans="2:8" s="17" customFormat="1" ht="12.75">
      <c r="B74" s="18"/>
      <c r="C74" s="18"/>
      <c r="D74" s="5"/>
      <c r="E74" s="18"/>
      <c r="F74" s="30"/>
      <c r="G74" s="37"/>
      <c r="H74" s="48"/>
    </row>
    <row r="75" ht="12.75">
      <c r="D75" s="3" t="s">
        <v>120</v>
      </c>
    </row>
    <row r="76" spans="2:8" ht="26.25">
      <c r="B76" s="16" t="s">
        <v>7</v>
      </c>
      <c r="C76" s="16" t="s">
        <v>83</v>
      </c>
      <c r="D76" s="4" t="s">
        <v>84</v>
      </c>
      <c r="E76" s="16" t="s">
        <v>13</v>
      </c>
      <c r="F76" s="27">
        <v>5</v>
      </c>
      <c r="H76" s="44">
        <f>ROUND(F76*G76,2)</f>
        <v>0</v>
      </c>
    </row>
    <row r="77" ht="26.25">
      <c r="D77" s="67" t="s">
        <v>147</v>
      </c>
    </row>
    <row r="78" spans="2:8" ht="12.75">
      <c r="B78" s="16" t="s">
        <v>11</v>
      </c>
      <c r="C78" s="16" t="s">
        <v>85</v>
      </c>
      <c r="D78" s="4" t="s">
        <v>86</v>
      </c>
      <c r="E78" s="16" t="s">
        <v>13</v>
      </c>
      <c r="F78" s="27">
        <v>5</v>
      </c>
      <c r="H78" s="44">
        <f>ROUND(F78*G78,2)</f>
        <v>0</v>
      </c>
    </row>
    <row r="79" ht="39">
      <c r="D79" s="67" t="s">
        <v>148</v>
      </c>
    </row>
    <row r="80" spans="2:8" ht="26.25">
      <c r="B80" s="16" t="s">
        <v>15</v>
      </c>
      <c r="C80" s="16" t="s">
        <v>87</v>
      </c>
      <c r="D80" s="4" t="s">
        <v>88</v>
      </c>
      <c r="E80" s="16" t="s">
        <v>13</v>
      </c>
      <c r="F80" s="27">
        <v>140</v>
      </c>
      <c r="H80" s="44">
        <f>ROUND(F80*G80,2)</f>
        <v>0</v>
      </c>
    </row>
    <row r="81" ht="39">
      <c r="D81" s="67" t="s">
        <v>149</v>
      </c>
    </row>
    <row r="82" spans="2:8" s="17" customFormat="1" ht="12.75">
      <c r="B82" s="18"/>
      <c r="C82" s="18"/>
      <c r="D82" s="6"/>
      <c r="E82" s="18"/>
      <c r="F82" s="30"/>
      <c r="G82" s="40"/>
      <c r="H82" s="50"/>
    </row>
    <row r="83" spans="4:8" ht="12.75">
      <c r="D83" s="3" t="s">
        <v>121</v>
      </c>
      <c r="G83" s="36" t="s">
        <v>131</v>
      </c>
      <c r="H83" s="47">
        <f>+SUM(H84:H94)</f>
        <v>0</v>
      </c>
    </row>
    <row r="84" spans="2:8" s="17" customFormat="1" ht="12.75">
      <c r="B84" s="18"/>
      <c r="C84" s="18"/>
      <c r="D84" s="5"/>
      <c r="E84" s="18"/>
      <c r="F84" s="30"/>
      <c r="G84" s="37"/>
      <c r="H84" s="48"/>
    </row>
    <row r="85" ht="12.75">
      <c r="D85" s="3" t="s">
        <v>122</v>
      </c>
    </row>
    <row r="86" spans="2:8" ht="26.25">
      <c r="B86" s="16" t="s">
        <v>7</v>
      </c>
      <c r="C86" s="16" t="s">
        <v>89</v>
      </c>
      <c r="D86" s="4" t="s">
        <v>90</v>
      </c>
      <c r="E86" s="16" t="s">
        <v>77</v>
      </c>
      <c r="F86" s="27">
        <v>90</v>
      </c>
      <c r="H86" s="44">
        <f>ROUND(F86*G86,2)</f>
        <v>0</v>
      </c>
    </row>
    <row r="87" spans="2:8" ht="26.25">
      <c r="B87" s="16" t="s">
        <v>11</v>
      </c>
      <c r="C87" s="16" t="s">
        <v>91</v>
      </c>
      <c r="D87" s="4" t="s">
        <v>92</v>
      </c>
      <c r="E87" s="16" t="s">
        <v>13</v>
      </c>
      <c r="F87" s="27">
        <v>5</v>
      </c>
      <c r="H87" s="44">
        <f>ROUND(F87*G87,2)</f>
        <v>0</v>
      </c>
    </row>
    <row r="88" ht="26.25">
      <c r="D88" s="67" t="s">
        <v>150</v>
      </c>
    </row>
    <row r="89" spans="2:8" s="17" customFormat="1" ht="12.75">
      <c r="B89" s="18"/>
      <c r="C89" s="18"/>
      <c r="D89" s="6"/>
      <c r="E89" s="18"/>
      <c r="F89" s="30"/>
      <c r="G89" s="40"/>
      <c r="H89" s="50"/>
    </row>
    <row r="90" ht="12.75">
      <c r="D90" s="3" t="s">
        <v>123</v>
      </c>
    </row>
    <row r="91" spans="2:8" ht="26.25">
      <c r="B91" s="16" t="s">
        <v>7</v>
      </c>
      <c r="C91" s="16" t="s">
        <v>93</v>
      </c>
      <c r="D91" s="4" t="s">
        <v>94</v>
      </c>
      <c r="E91" s="16" t="s">
        <v>13</v>
      </c>
      <c r="F91" s="27">
        <v>2</v>
      </c>
      <c r="H91" s="44">
        <f>ROUND(F91*G91,2)</f>
        <v>0</v>
      </c>
    </row>
    <row r="92" spans="2:8" ht="26.25">
      <c r="B92" s="16" t="s">
        <v>11</v>
      </c>
      <c r="C92" s="16" t="s">
        <v>95</v>
      </c>
      <c r="D92" s="4" t="s">
        <v>96</v>
      </c>
      <c r="E92" s="16" t="s">
        <v>13</v>
      </c>
      <c r="F92" s="27">
        <v>1</v>
      </c>
      <c r="H92" s="44">
        <f>ROUND(F92*G92,2)</f>
        <v>0</v>
      </c>
    </row>
    <row r="93" ht="39">
      <c r="D93" s="67" t="s">
        <v>151</v>
      </c>
    </row>
    <row r="94" spans="2:8" s="17" customFormat="1" ht="12.75">
      <c r="B94" s="18"/>
      <c r="C94" s="18"/>
      <c r="D94" s="6"/>
      <c r="E94" s="18"/>
      <c r="F94" s="30"/>
      <c r="G94" s="40"/>
      <c r="H94" s="50"/>
    </row>
    <row r="95" spans="4:8" ht="12.75">
      <c r="D95" s="3" t="s">
        <v>124</v>
      </c>
      <c r="G95" s="36" t="s">
        <v>132</v>
      </c>
      <c r="H95" s="47">
        <f>+SUM(H96:H102)</f>
        <v>0</v>
      </c>
    </row>
    <row r="96" spans="2:8" s="17" customFormat="1" ht="12.75">
      <c r="B96" s="18"/>
      <c r="C96" s="18"/>
      <c r="D96" s="5"/>
      <c r="E96" s="18"/>
      <c r="F96" s="30"/>
      <c r="G96" s="37"/>
      <c r="H96" s="48"/>
    </row>
    <row r="97" ht="12.75">
      <c r="D97" s="3" t="s">
        <v>125</v>
      </c>
    </row>
    <row r="98" spans="2:8" ht="66">
      <c r="B98" s="16" t="s">
        <v>7</v>
      </c>
      <c r="C98" s="16" t="s">
        <v>97</v>
      </c>
      <c r="D98" s="4" t="s">
        <v>99</v>
      </c>
      <c r="E98" s="16" t="s">
        <v>98</v>
      </c>
      <c r="F98" s="27">
        <v>14</v>
      </c>
      <c r="H98" s="44">
        <f>ROUND(F98*G98,2)</f>
        <v>0</v>
      </c>
    </row>
    <row r="99" spans="2:8" ht="26.25">
      <c r="B99" s="16" t="s">
        <v>11</v>
      </c>
      <c r="C99" s="16" t="s">
        <v>100</v>
      </c>
      <c r="D99" s="4" t="s">
        <v>101</v>
      </c>
      <c r="E99" s="16" t="s">
        <v>13</v>
      </c>
      <c r="F99" s="27">
        <v>1</v>
      </c>
      <c r="H99" s="44">
        <f>ROUND(F99*G99,2)</f>
        <v>0</v>
      </c>
    </row>
    <row r="100" ht="26.25">
      <c r="D100" s="67" t="s">
        <v>152</v>
      </c>
    </row>
    <row r="101" spans="2:8" ht="12.75">
      <c r="B101" s="16" t="s">
        <v>15</v>
      </c>
      <c r="C101" s="16" t="s">
        <v>102</v>
      </c>
      <c r="D101" s="4" t="s">
        <v>104</v>
      </c>
      <c r="E101" s="16" t="s">
        <v>103</v>
      </c>
      <c r="F101" s="27">
        <v>1</v>
      </c>
      <c r="H101" s="44">
        <f>ROUND(F101*G101,2)</f>
        <v>0</v>
      </c>
    </row>
    <row r="103" spans="4:5" ht="17.25" customHeight="1">
      <c r="D103" s="61" t="str">
        <f>D9</f>
        <v>1 PREDDELA</v>
      </c>
      <c r="E103" s="62">
        <f>H9</f>
        <v>0</v>
      </c>
    </row>
    <row r="104" spans="4:5" ht="17.25" customHeight="1">
      <c r="D104" s="61" t="str">
        <f>D27</f>
        <v>2 ZEMELJSKA DELA</v>
      </c>
      <c r="E104" s="62">
        <f>H27</f>
        <v>0</v>
      </c>
    </row>
    <row r="105" spans="4:5" ht="17.25" customHeight="1">
      <c r="D105" s="61" t="str">
        <f>D54</f>
        <v>3 VOZIŠČNE KONSTRUKCIJE</v>
      </c>
      <c r="E105" s="62">
        <f>H54</f>
        <v>0</v>
      </c>
    </row>
    <row r="106" spans="4:5" ht="17.25" customHeight="1">
      <c r="D106" s="61" t="str">
        <f>D62</f>
        <v>4 ODVODNJAVANJE</v>
      </c>
      <c r="E106" s="62">
        <f>H62</f>
        <v>0</v>
      </c>
    </row>
    <row r="107" spans="4:5" ht="17.25" customHeight="1">
      <c r="D107" s="61" t="str">
        <f>D73</f>
        <v>5 GRADBENA IN OBRTNIŠKA DELA</v>
      </c>
      <c r="E107" s="62">
        <f>H73</f>
        <v>0</v>
      </c>
    </row>
    <row r="108" spans="4:5" ht="17.25" customHeight="1">
      <c r="D108" s="61" t="str">
        <f>D83</f>
        <v>6 OPREMA CEST</v>
      </c>
      <c r="E108" s="62">
        <f>H83</f>
        <v>0</v>
      </c>
    </row>
    <row r="109" spans="4:5" ht="17.25" customHeight="1">
      <c r="D109" s="63" t="str">
        <f>D95</f>
        <v>7 TUJE STORITVE</v>
      </c>
      <c r="E109" s="60">
        <f>H95</f>
        <v>0</v>
      </c>
    </row>
    <row r="110" spans="4:5" ht="17.25" customHeight="1">
      <c r="D110" s="64" t="s">
        <v>134</v>
      </c>
      <c r="E110" s="65">
        <f>+SUM(E103:E109)</f>
        <v>0</v>
      </c>
    </row>
    <row r="111" spans="4:5" ht="17.25" customHeight="1">
      <c r="D111" s="64" t="s">
        <v>135</v>
      </c>
      <c r="E111" s="65">
        <f>0.22*E110</f>
        <v>0</v>
      </c>
    </row>
    <row r="112" spans="4:5" ht="17.25" customHeight="1">
      <c r="D112" s="64" t="s">
        <v>136</v>
      </c>
      <c r="E112" s="65">
        <f>+SUM(E110:E111)</f>
        <v>0</v>
      </c>
    </row>
    <row r="114" ht="17.25" customHeight="1">
      <c r="G114" s="36"/>
    </row>
  </sheetData>
  <sheetProtection/>
  <mergeCells count="1">
    <mergeCell ref="D5:H5"/>
  </mergeCells>
  <printOptions/>
  <pageMargins left="0.984251968503937" right="0.393700787401575" top="0.78740157480315" bottom="0.78740157480315" header="0" footer="0.196850393700787"/>
  <pageSetup fitToHeight="50" horizontalDpi="600" verticalDpi="600" orientation="portrait" paperSize="9" scale="70" r:id="rId1"/>
  <headerFooter>
    <oddFooter>&amp;CStran &amp;P od &amp;N</oddFooter>
  </headerFooter>
  <rowBreaks count="2" manualBreakCount="2">
    <brk id="52" min="1" max="7" man="1"/>
    <brk id="9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Matejka ŠKRINJAR</cp:lastModifiedBy>
  <cp:lastPrinted>2018-09-11T08:59:17Z</cp:lastPrinted>
  <dcterms:created xsi:type="dcterms:W3CDTF">2004-11-23T09:42:44Z</dcterms:created>
  <dcterms:modified xsi:type="dcterms:W3CDTF">2018-11-20T08:27:55Z</dcterms:modified>
  <cp:category/>
  <cp:version/>
  <cp:contentType/>
  <cp:contentStatus/>
</cp:coreProperties>
</file>