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35" windowHeight="8415" activeTab="0"/>
  </bookViews>
  <sheets>
    <sheet name="Ponudbeni predračun" sheetId="1" r:id="rId1"/>
  </sheets>
  <definedNames>
    <definedName name="_xlnm.Print_Area" localSheetId="0">'Ponudbeni predračun'!$A$1:$F$161</definedName>
    <definedName name="_xlnm.Print_Titles" localSheetId="0">'Ponudbeni predračun'!#REF!</definedName>
    <definedName name="CENA">'Ponudbeni predračun'!$D$1:$D$60268</definedName>
    <definedName name="Excel_BuiltIn_Print_Titles" localSheetId="0">'Ponudbeni predračun'!#REF!</definedName>
    <definedName name="KOLIC">'Ponudbeni predračun'!$C$1:$C$60268</definedName>
    <definedName name="_xlnm.Print_Area" localSheetId="0">'Ponudbeni predračun'!$A$1:$F$201</definedName>
  </definedNames>
  <calcPr fullCalcOnLoad="1"/>
</workbook>
</file>

<file path=xl/sharedStrings.xml><?xml version="1.0" encoding="utf-8"?>
<sst xmlns="http://schemas.openxmlformats.org/spreadsheetml/2006/main" count="235" uniqueCount="177">
  <si>
    <t xml:space="preserve">SKUPNA REKAPITULACIJA </t>
  </si>
  <si>
    <t>1</t>
  </si>
  <si>
    <t>STOLI</t>
  </si>
  <si>
    <t>2</t>
  </si>
  <si>
    <t>MIZE</t>
  </si>
  <si>
    <t>3</t>
  </si>
  <si>
    <t>NIZKI ELEMENTI</t>
  </si>
  <si>
    <t>4</t>
  </si>
  <si>
    <t>OMARE</t>
  </si>
  <si>
    <t>5</t>
  </si>
  <si>
    <t>ELEMENTI V GARDEROBAH</t>
  </si>
  <si>
    <t>6</t>
  </si>
  <si>
    <t>FOLIJE ZA OKNA IN VRATA</t>
  </si>
  <si>
    <t>7</t>
  </si>
  <si>
    <t>KLOPI</t>
  </si>
  <si>
    <t>8</t>
  </si>
  <si>
    <t>DODATKI</t>
  </si>
  <si>
    <t>SKUPAJ:</t>
  </si>
  <si>
    <t>D D V  (22%)</t>
  </si>
  <si>
    <t>V S E  S K U P A J  z DDV</t>
  </si>
  <si>
    <t>UVODNE OPOMBE - SPLOŠNA OPOZORILA:</t>
  </si>
  <si>
    <t>Vse mere navedene v popisu in v načrtih je potrebno kontrolirati na objektu,</t>
  </si>
  <si>
    <t>Dela morajo biti izvedena strokovno pravilno in iz najkvalitetnejših materialov, skladno z veljavnimi tehničnimi predpisi in SIST-i,</t>
  </si>
  <si>
    <t xml:space="preserve">V ceni za enoto je potrebno, poleg del opisanih v posamezni postavki, upoštevati še: </t>
  </si>
  <si>
    <t>- opravljanje izmer na objektu,</t>
  </si>
  <si>
    <t>- dobavo vsega potrebnega osnovnega in pomožnega materiala: okovja, kljuk, ključavnic, z vsemi transportnimi in manipulativnimi stroški,</t>
  </si>
  <si>
    <t>- delo v delavnici in na objektu,</t>
  </si>
  <si>
    <t>- prevoz izdelkov na objekt, z nakladanjem, razkladanjem, skladiščenjem in prenosi, pred poškodbami ustrezno zaščitenih izdelkov do mesta montaže,</t>
  </si>
  <si>
    <t>- dobava vseh podkonstrukcij,</t>
  </si>
  <si>
    <t>- izdelava in dobava vzorcev v potrditev naročniku in odgovornemu projektantu,</t>
  </si>
  <si>
    <t>- obračun del se vrši v merskih enotah, ki so označene v posamezni postavki,</t>
  </si>
  <si>
    <t>- pohištvo se izdeluje po potrjenih shemah iz projekta,</t>
  </si>
  <si>
    <t>- vsi materiali za pohištvo morajo imeti ustrezne certifikate in ateste,</t>
  </si>
  <si>
    <t>- vse materiale pred vgradnjo potrdi odgovorni projektant.</t>
  </si>
  <si>
    <t>1.1</t>
  </si>
  <si>
    <t xml:space="preserve">S1 – stol v prostoru „Media working room“ </t>
  </si>
  <si>
    <t>kom</t>
  </si>
  <si>
    <t>1.2</t>
  </si>
  <si>
    <t>S2 – stol v prostorih „Press center, sejna soba, pisarna št. 11 in pisarna št. 12“</t>
  </si>
  <si>
    <t>1.3</t>
  </si>
  <si>
    <t>S2m – stol v prostoru „Press center“</t>
  </si>
  <si>
    <t>1.4</t>
  </si>
  <si>
    <t>S3 – stol v prostoru „Press center“</t>
  </si>
  <si>
    <t>1.5</t>
  </si>
  <si>
    <t>S4 – stol v prostorih  „Prevajalci, vratar, pisarna št.11 in pisarna št. 12“</t>
  </si>
  <si>
    <t>STOLI SKUPAJ:</t>
  </si>
  <si>
    <t>2.1</t>
  </si>
  <si>
    <t>2.2</t>
  </si>
  <si>
    <t>2.3</t>
  </si>
  <si>
    <t>2.4</t>
  </si>
  <si>
    <t>2.5</t>
  </si>
  <si>
    <t>2.6</t>
  </si>
  <si>
    <t xml:space="preserve">Miza dimenzije š/d/v = 80 cm / 200 cm / 74 cm.  Miza za eno osebo. Mize so premakljive. Podnožje U – oblike. Ogrodje je iz tipskih prašno barvanih (fina struktura) pravokotnih pohištvenih profilov dimenzije 30/60 mm, barva po izbiri projektanta. Noge U – oblike so v vogalih miz, ogrodje je pod ploščo povezano z dvema pravokotnima profiloma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Ultrapas kot npr.  FUNDERMAX 0085 FH WHITE.
</t>
  </si>
  <si>
    <t>2.7</t>
  </si>
  <si>
    <t>Miza dimenzije š/d/v = 100 cm / 200 cm / 74 cm.  Miza za eno osebo. Mize so premakljive. Podnožje U – oblike. Ogrodje je iz tipskih prašno barvanih (fina struktura) pravokotnih pohištvenih profilov dimenzije 30/60 mm, barva po izbiri projektanta. Noge U – oblike so v vogalih miz, ogrodje je pod ploščo povezano s tremi pravokotnimi profili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Ultrapas kot npr.  FUNDERMAX 0085 FH WHITE.</t>
  </si>
  <si>
    <t>2.8</t>
  </si>
  <si>
    <t>GP – govorniški pult in 3D logotip v  „Press centru</t>
  </si>
  <si>
    <t>MIZE SKUPAJ:</t>
  </si>
  <si>
    <t>3.1</t>
  </si>
  <si>
    <t>3.2</t>
  </si>
  <si>
    <t>3.3</t>
  </si>
  <si>
    <t xml:space="preserve">NIZI ELEMENTI SKUPAJ: </t>
  </si>
  <si>
    <t>4.1</t>
  </si>
  <si>
    <t>O1 in O2 – omare v prostoru „Nogometna šola – vratar“</t>
  </si>
  <si>
    <t>4.2</t>
  </si>
  <si>
    <t>O3 – omare v prostoru „Pisarna št. 11 in pisarna št. 12“</t>
  </si>
  <si>
    <t>4.3</t>
  </si>
  <si>
    <t>O4 – omara v prostoru „Arhiv“</t>
  </si>
  <si>
    <t>4.4</t>
  </si>
  <si>
    <t>O5 – omara v prostoru „Arhiv“</t>
  </si>
  <si>
    <t>4.5</t>
  </si>
  <si>
    <t>O6 – omara v prostoru „„Arhiv“</t>
  </si>
  <si>
    <t>4.6</t>
  </si>
  <si>
    <t>O7 – omara v prostoru „Arhiv“</t>
  </si>
  <si>
    <t>4.7</t>
  </si>
  <si>
    <t>O8 – omara v prostoru „Arhiv“</t>
  </si>
  <si>
    <t>4.8</t>
  </si>
  <si>
    <t>O9 – omara v prostoru „Čistila“</t>
  </si>
  <si>
    <t>4.9</t>
  </si>
  <si>
    <t>O10 – omara v prostoru „Čistila“</t>
  </si>
  <si>
    <t>4.10</t>
  </si>
  <si>
    <t>P – predalnik v prostoru „Nogometna šola – vratar“</t>
  </si>
  <si>
    <t>PP – predalnik v prostoru „Pisarna št. 11 in pisarna št. 12“</t>
  </si>
  <si>
    <t>OMARE SKUPAJ:</t>
  </si>
  <si>
    <t>5.1</t>
  </si>
  <si>
    <t>EG – elementi v garderobah (nogometna šola)</t>
  </si>
  <si>
    <t>5.2</t>
  </si>
  <si>
    <t>GK1 – garderobna klop z naslonjalom v prostoru „št. 14 garderoba – M“</t>
  </si>
  <si>
    <t>5.3</t>
  </si>
  <si>
    <t>GK2 – garderobna klop z naslonjalom v prostoru „št. 15 garderoba – Ž“</t>
  </si>
  <si>
    <t>5.4</t>
  </si>
  <si>
    <t>GO1 – garderobna omarica v prostorih „št. 14  garderoba – M in št. 15 garderoba – Ž“</t>
  </si>
  <si>
    <t>ELEMENTI V GARDEROBAH SKUPAJ:</t>
  </si>
  <si>
    <t>6.1</t>
  </si>
  <si>
    <t>F1 – folija za prostor „Nogometna šola – vratar“</t>
  </si>
  <si>
    <t>folija črne barve - lepljena na notranji strani okna in vrat
okno 1: 266,0 x do zgornjega roba mize (74,0 cm od tal)
okno 2: 32,0 x 235,0 cm</t>
  </si>
  <si>
    <t>6.2</t>
  </si>
  <si>
    <t>F2 – folija za prostor „Prevajalci“</t>
  </si>
  <si>
    <t>folija one way vision, črne barve - lepljena na notranji strani okna in vrat
Okno: 300,0 x 240,0 cm
vrata: 74,0 x 235,0 cm</t>
  </si>
  <si>
    <t>FOLIJE ZA OKNA IN VRATA SKUPAJ:</t>
  </si>
  <si>
    <t>7.1</t>
  </si>
  <si>
    <t>K1 – klopi v garderobah „Nogometna šole“</t>
  </si>
  <si>
    <t>7.2</t>
  </si>
  <si>
    <t>K2 – klopi v garderobah „Nogometna šola“</t>
  </si>
  <si>
    <t>7.3</t>
  </si>
  <si>
    <t>K3 – klopi v garderobah „Nogometna šola“</t>
  </si>
  <si>
    <t>7.4</t>
  </si>
  <si>
    <t>K4 – klopi v garderobah „Nogometna šola“</t>
  </si>
  <si>
    <t>KLOPI SKUPAJ:</t>
  </si>
  <si>
    <t>DODATKI (predlog)</t>
  </si>
  <si>
    <t>8.1</t>
  </si>
  <si>
    <t>Stojalo za dežnike kot npr. EKI Kranj, art. 100724</t>
  </si>
  <si>
    <t>Specifikacije:
100721
• Barva: antracit črna
• Material:brušen inox
• Premer: 250 mm
• Višina: 420 mm</t>
  </si>
  <si>
    <t>8.2</t>
  </si>
  <si>
    <t>Koš za odpadke (notranji) kot npr. EKI Kranj, art. 100467</t>
  </si>
  <si>
    <t>Specifikacije:
• Barva: antracit črna
• Material: jeklo prašno barvano
• Volumen: 30L
• š/g: 275/235 mm
• Višina: 470 mm</t>
  </si>
  <si>
    <t>8.3</t>
  </si>
  <si>
    <t>Voziček za nalaganje stolov zložljiv kot npr. PROPIN.SI</t>
  </si>
  <si>
    <t>Ročni plato voziček, zložljiv – nosilnost 300 kg</t>
  </si>
  <si>
    <t>8.4</t>
  </si>
  <si>
    <t>Ploskovni obešalniki za obešanje vrhnjih oblačil  v prostorih št. 4.1 – skladišče in 43 – skladišče</t>
  </si>
  <si>
    <t>DODATKI SKUPAJ</t>
  </si>
  <si>
    <t>Miza dimenzije š/d/v = 120 cm / 250 cm / 74 cm.  Miza za devet oseb. Mize so premakljive. Podnožje U – oblike. Ogrodje je iz tipskih prašno barvanih (fina struktura) pravokotnih pohištvenih profilov dimenzije 30/60 mm, barva po izbiri projektanta. Noge U – oblike so v vogalih miz, ogrodje je pod ploščo povezano s tremi pravokotnimi profili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Ultrapas kot npr.  FUNDERMAX 0085 FH WHITE,
Posebnosti - Vgrajena namizna vtičnica (kot npr. Bachmann Twist USB - 4kom/mizo) z vsemi povezavami s talno vtičnico in spojkami za pritrditev kablov (glej načrt miza M5 ...).</t>
  </si>
  <si>
    <t>4.11</t>
  </si>
  <si>
    <t xml:space="preserve">Omara š/g/v = 120 cm / 40 cm / 248 cm s polnimi dvokrilnimi  vrati 10 cm dvignjena od tal.  Zaradi velike višine omare ima vsaka omara vgrajeni po dve fiksni polici. Ostale police so višinsko nastavljive. Korpus, hrbtišče in police omare so iz oplemenitenega iverala 19 mm, hrbtišče 10 mm, barva po izbiri projektanta.  Vrata omare so narejena iz ultrapasa na MDF-u debeline 19 mm. Odpiranje vrat omare z alu pohištvenim ročajem, 2 omari imata vgrajeno ključavnico za zaklep vrat.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- 2 x fiksna polica, 8 x nastavljive police,  na 2 omarah ključavnica (glej načrt pozicija O3) </t>
  </si>
  <si>
    <t>Omara š/g/v = 120 cm / 40 cm / 182 - 234 cm s polnimi dvokrilnimi  vrati 10 cm dvignjena od tal.  Zaradi večje togosti omare ima vsaka omara vgrajeni po dve fiksni polici. Ostale police so višinsko nastavljive. Korpus, hrbtišče in police omare so iz oplemenitenega iverala 25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- 2 x fiksna polica, 7 x nastavljive police 
(glej načrt pozicija O4)</t>
  </si>
  <si>
    <t>Omara š/g/v = 120 cm / 40 cm / 130 – 182 cm s polnimi dvokrilnimi  vrati 10 cm dvignjena od tal.  Zaradi večje togosti omare ima vsaka omara vgrajeni po dve fiksni polici. Ostale police so višinsko nastavljive. Korpus, hrbtišče in police omare so iz oplemenitenega iverala 25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- 2 x fiksna polica, 4 x nastavljive police 
(glej načrt pozicija O5)</t>
  </si>
  <si>
    <t>Omara š/g/v = 120 cm / 40 cm / 130 – 182 cm s polnimi dvokrilnimi  vrati 10 cm dvignjena od tal.  Zaradi večje togosti omare ima vsaka omara vgrajeni po dve fiksni polici. Ostale police so višinsko nastavljive. Korpus, hrbtišče in police omare so iz oplemenitenega iverala 25 mm, hrbtišče 10 mm, barva po izbiri projektanta.  Vrata omare so narejena iz ultrapasa na MDF-u debeline 19 mm. Odpiranje vrat omare z alu pohištvenim ročajem, 2 omari imata vgrajeno ključavnico za zaklep vrat.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- 2 x fiksna polica, 7 x nastavljive police 
(glej načrt pozicija O6)</t>
  </si>
  <si>
    <t>Omara š/g/v = 120 cm / 40 cm / 182 - 234 cm s polnimi dvokrilnimi  vrati 10 cm dvignjena od tal.  Zaradi večje togosti omare ima vsaka omara vgrajeni po dve fiksni polici. Ostale police so višinsko nastavljive. Korpus, hrbtišče in police omare so iz oplemenitenega iverala 25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- 2 x fiksna polica, 7 x nastavljive police 
(glej načrt pozicija O7)</t>
  </si>
  <si>
    <t>Omara š/g/v = 85 cm / 65 cm / 130 cm s polnimi dvokrilnimi  vrati 10 cm dvignjena od tal. Vse police so višinsko nastavljive. Korpus, hrbtišče in police omare so iz oplemenitenega iverala 25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4 x nastavljive police 
(glej načrt pozicija O8)</t>
  </si>
  <si>
    <t>Omara š/g/v = 135 cm / 59 cm / 215 cm s polnimi dvokrilnimi  vrati 10 cm dvignjena od tal. Vse police so višinsko nastavljive. Korpus, hrbtišče in police omare so iz oplemenitenega iverala 19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min.posnetPosebnosti – 8 x nastavljivie police 
(glej načrt pozicija O9)</t>
  </si>
  <si>
    <t>Omara š/g/v = 98 cm / 44 cm / 215 cm s polnimi dvokrilnimi  vrati 10 cm dvignjena od tal. Vse police so višinsko nastavljive. Korpus, hrbtišče in police omare so iz oplemenitenega iverala 19 mm, hrbtišče 10 mm, barva po izbiri projektanta.  Vrata omare so narejena iz ultrapasa na MDF-u debeline 19 mm. Odpiranje vrat omare z alu pohištvenim ročajem. Pohištvene noge iz aluminija , višine 10,0 cm, fi=3,0 cm, z regulacijo višine + 1,0 cm, 4 kom,  RAL – črna. (kot npr. art. št. 103324355 Schachermayer).                                                                      
Alu pohištveni ročaj L = 50 mm, (kot npr. art. št. 092249825 STARMAN)
prašno barvan, RAL - črne barve
Obdelava MDF plošč in iveral - kot npr. FUNDERMAX 0071 FH FRESKO                   
Robni trak - ABS d=1mm v barvi plošč,  min.posnet                                     
Posebnosti – 4 x nastavljive police 
(glej načrt pozicija O10)</t>
  </si>
  <si>
    <t xml:space="preserve">Predalnik š/g/v = 50 cm / 50 cm / 57, izdelan iz oplemenitenega iverala debeline 19 mm, dekor in barva po izbiri projektanta, s 3 predali globine 45 cm. Predali so na Tip-on odpiranje in mehko zapiranje, centralna ključavnica za zaklepanje predalov. Gumijasta gibljiva pohištvena kolesa.
Obdelava plošč - FUNDERMAX 0071 FH FRESKO, 19,0 MM
Robni trak - ABS d=1mm v barvi plošč,  min.posnet
Posebnosti - TIP-ON odpiranje vrat, centralna ključavnica
(glej načrt Nizki elementi PP) </t>
  </si>
  <si>
    <t xml:space="preserve">Garderobna omarica  (š/d/v: 50/30/185 cm).Garderobne omarice se zaradi lažje manipulacije pri montaži v prostoru št. 14 namestijo v  2 sklopih po 4 omarice in 1 sklopu po 2 omarici; v prostoru št.15 pa v 2 sklopih po 4 omarice.
- korpus:  kot npr. fundermax 0071 fh fresko, 19,0 mm (iveral)
- abs robni trak: 1,00 mm, minimalno posnet
- bočne stranice - kot npr. FUNDERMAX 0071 FH FRESKO, 19,0 MM (IVERAL)
- fronte  - kot npr. FUNDERMAX 0071 FH FRESKO, 19,0 MM (ULTRAPAS)
- hrbtišče - kot npr. FUNDERMAX 0071 FH FRESKO, 19,0 MM (IVERAL)
- police - kot npr. FUNDERMAX 0071 FH FRESKO, 19,0 MM (IVERAL)
- vsaka omarica ima nameščeno ogroglo cev za obešalnik, RAL – bela.
- omarce imajo vgrajene cilindrične ključavnice za zaklep vrat
- omarice so dvignjene od tal in pritrjene na steno!                                        
(glej načrt pozicija GO1) </t>
  </si>
  <si>
    <t xml:space="preserve"> Opis:
• Nedrseča gumijasta podlaga zagotavlja varni prevoz tovora.
• Zložljiv ročaj (90°), za enostavno shranjevanje.
• 2x vrtljiva kolesa.
• Napihljive gume.
• Masivna konstrukcija.
• Gumijasti zaščitni robovi.
Tehnični podatki:
• Dimenzije: 91 x 61 x 96 cm (D x Š x V).
• Nosilnost: 300Kg.
• Premer koles: 20 cm.
• Teža: 20Kg.</t>
  </si>
  <si>
    <t xml:space="preserve">Dvojni kromiran fiksni obešalnik pritrjen na steno kot npr. art. št. 2202A RUJZ DESIGN, Dimenzije: v/š = 140 / 39 mm
  </t>
  </si>
  <si>
    <r>
      <t>Klop dimenzij  (š/d/v: 43,7/178/30 cm). Podkonstrukcija klopi je narejena iz konzol, ki so zvarjene iz pravokotnih vroče cinkanih jekenih profilov 40 / 60 / 3 mm. Sedišče in bočne stranice klopi so narejene iz ultrapasa na MDF-u debeline 30 mm. Hrbtišče je narejeno kot stenski opaž iz oplemenitenega iverala debeline 19 mm, ki je pritrjen na leseno podkonstrukcijo.
- vsi spoji klopi se izvedejo pod kotom 45</t>
    </r>
    <r>
      <rPr>
        <vertAlign val="superscript"/>
        <sz val="12"/>
        <rFont val="Calibri"/>
        <family val="2"/>
      </rPr>
      <t xml:space="preserve">0
</t>
    </r>
    <r>
      <rPr>
        <sz val="12"/>
        <rFont val="Calibri"/>
        <family val="2"/>
      </rPr>
      <t xml:space="preserve">- abs robni trak: 1,00 mm, minimalno posnet  (usklajen z iveralom in ultrapasom!)                                                                                                 
- sedišče:  kot npr. FUNDERMAX 0759 FH GRAFITNO ČRNA, 30,0 MM (ULTRAPAS)
- bočne stranice klopi - kot npr. FUNDERMAX 0759 FH GRAFITNO ČRNA, 30,0 MM (ULTRAPAS)
- hrbtišče - kot npr.  FUNDERMAX 0071 FH FRESKO, 19,0 MM (IVERAL) PRITRJENO NA LESENO PODKONSTRUKCIJO                                              
(glej načrt pozicija GK1) </t>
    </r>
  </si>
  <si>
    <t>Opis</t>
  </si>
  <si>
    <t>Enota</t>
  </si>
  <si>
    <t>Količina</t>
  </si>
  <si>
    <t>Cena na enoto brez DDV 
(EUR)</t>
  </si>
  <si>
    <t>Skupaj brez DDV 
(EUR)</t>
  </si>
  <si>
    <t xml:space="preserve"> 3</t>
  </si>
  <si>
    <t>Pri izvedbi se je treba držati načrtov in navodil odgovornega projektanta. V primeru morebitnih nejasnosti mora izvajalec del  že v času izdelave ponudbe iskati ustrezna tolmačenja. V primeru, da izvajalec v načrtu opazi napako, mora nanjo opozoriti projektanta opreme, delo pa izvesti strokovno pravilno.</t>
  </si>
  <si>
    <t>- izdelavo vseh potrebnih detajlov oz delavniških risb in dopolnilnih del, katera so potrebna za končanje posameznih del, tudi če detajli in niso podrobno navedeni in opisani v popisu del ali projektu in so ta dopolnila nujna za pravilno funkcioniranje posameznih elementov notranje opreme,</t>
  </si>
  <si>
    <t>- čiščenje opreme in prostorov po izvršeni montaži in zaščita izdelkov do predaje naročniku,</t>
  </si>
  <si>
    <t xml:space="preserve">Konferenčni stol kot npr. AJ Produkter AB model WHISTLER. Višina sedeža 44 cm, globina sedeža 43 cm, širina sedeža 41 cm, širina z nogami maksimalno 50 cm, višina stola cca 80 cm. Stoli so nakladalni, kovinska kromirana podkonstrukcija brez rokonaslonov. Sedežne školjke stolov so iz belega laminata,  pritrjene na kovinsko ogrodje, brez naslonov za roke. Sedež je delno ukrivljen in oblazinjen s tkanino, v barvi in teksturi po izbiri projektanta. </t>
  </si>
  <si>
    <t>Konferenčni stol kot npr. Hit Preless d.o.o. model AFILO. Višina sedeža 46 cm, širina maksimalno 54 cm, višina stola cca 82 cm. Stoli so nakladalni, sedežne školjke stolov so iz pvc - črne barve, tapeciran sedalni in hrbtni del, pritrjene na kromirano podnožje v obliki sani brez naslonov za roke. Blago v barvi in teksturi po izbiri projektanta.</t>
  </si>
  <si>
    <t>Konferenčni stol kot npr. Hit preless d.o.o. model AFILO. Višina sedeža 46 cm, širina maksimalno 54 cm, višina stola cca 82 cm. Stoli so nakladalni, sedežne školjke stolov so iz pvc - črne barve, tapeciran sedalni in hrbtni del, pritrjene na kromirano podnožje v obliki sani z rokonaslonom in preklopno mizico. Blago v barvi in teksturi po izbiri projektanta.</t>
  </si>
  <si>
    <r>
      <t xml:space="preserve">PISARNIŠKI STOL EAMES SOFT - NIZEK  ALI EAMES RIBB – NIZEK
</t>
    </r>
    <r>
      <rPr>
        <b/>
        <u val="single"/>
        <sz val="12"/>
        <rFont val="Calibri"/>
        <family val="2"/>
      </rPr>
      <t xml:space="preserve">REPLIKA Z IDENTIČNO IZVEDBO KOT ORIGINAL
</t>
    </r>
    <r>
      <rPr>
        <sz val="12"/>
        <rFont val="Calibri"/>
        <family val="2"/>
      </rPr>
      <t>Pisarniški stol kot npr. Eames model EA 217. Stol na kolesih s prilagodjivo višino, višina sedeža 41-49cm, širina nog maks. 64-68 cm, višina hrbtišča stola – 100 cm. Delovni stol na kolesih, dvižni, školjka tapecirana z usnjem brez rokonaslonov. Podnožje kromirano, petkrako. Stol ima dvižni plinski mehanizem. Školjke so iz kromiranega ogrodja, tapecirane s peno prekrito z usnjem v barvi po izbiri projektanta. Kolesa-za tekstilni pod. Material-pravo premium usnje.</t>
    </r>
  </si>
  <si>
    <r>
      <t xml:space="preserve">PISARNIŠKI STOL EAMES RIBB NIZEK
</t>
    </r>
    <r>
      <rPr>
        <b/>
        <u val="single"/>
        <sz val="12"/>
        <rFont val="Calibri"/>
        <family val="2"/>
      </rPr>
      <t xml:space="preserve">REPLIKA Z IDENTIČNO IZVEDBO KOT ORIGINAL
</t>
    </r>
    <r>
      <rPr>
        <sz val="12"/>
        <rFont val="Calibri"/>
        <family val="2"/>
      </rPr>
      <t>Pisarniški stol kot npr. Eames model EA 217 ribbed. Stol na kolesih s prilagodjivo višino, višina sedeža 41-49cm, širina nog maks. 64-68 cm, višina hrbtišča stola- 100cm. Delovni stol na kolesih, dvižni, školjka tapecirana z usnjem s kromiranimi rokonasloni. Podnožje kromirano, petkrako. Stol ima dvižni plinski mehanizem. Školjke so iz kromiranega ogrodja, tapecirane s peno prekrito z usnjem v barvi po izbiri projektanta. Kolesa-za tekstilni pod. Material-pravo premium usnje</t>
    </r>
  </si>
  <si>
    <r>
      <t>M1</t>
    </r>
    <r>
      <rPr>
        <sz val="12"/>
        <rFont val="Calibri"/>
        <family val="2"/>
      </rPr>
      <t xml:space="preserve"> - </t>
    </r>
    <r>
      <rPr>
        <b/>
        <sz val="12"/>
        <rFont val="Calibri"/>
        <family val="2"/>
      </rPr>
      <t xml:space="preserve">miza v prostoru „Media working room“ </t>
    </r>
  </si>
  <si>
    <t>Miza dimenzije š/d/v = 70 cm / 180 cm / 74 cm.  Delovna miza za tri osebe. Mize so premakljive. Podnožje U – oblike. Ogrodje je iz tipskih prašno barvanih (fina struktura) pravokotnih pohištvenih profilov dimenzije 30/60 mm, barva po izbiri projektanta. Noge U – oblike so v vogalih miz, ogrodje je pod ploščo povezano z dvema pravokotnima profiloma 20/40 mm. Okvirji miz imajo distančnike višine 10 mm, ki so nameščeni med okvirjem in mizno ploščo (15,0 cm od roba mize zaradi namestitve namiznih vtičnic).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Ultrapas kot npr. FUNDERMAX 0085 FH WHITE,
Posebnosti - Vgrajena namizna vtičnica (kot npr. Bachmann Twist USB - 3kom/mizo) z vsemi povezavami s talno vtičnico in spojkami za pritrditev kablov (glej načrt miza M1 in M2 - MediaWorkingRoom)</t>
  </si>
  <si>
    <r>
      <t>M2</t>
    </r>
    <r>
      <rPr>
        <sz val="12"/>
        <rFont val="Calibri"/>
        <family val="2"/>
      </rPr>
      <t xml:space="preserve"> - </t>
    </r>
    <r>
      <rPr>
        <b/>
        <sz val="12"/>
        <rFont val="Calibri"/>
        <family val="2"/>
      </rPr>
      <t xml:space="preserve">miza v prostoru „Media working room“ </t>
    </r>
  </si>
  <si>
    <t>Miza dimenzije š/d/v = 70 cm / 120 cm / 74 cm.  Delovna miza za dve osebi. Mize so premakljive. Podnožje U – oblike. Ogrodje je iz tipskih prašno barvanih (fina struktura) pravokotnih pohištvenih profilov dimenzije 30/60 mm, barva po izbiri projektanta. Noge U – oblike so v vogalih miz, ogrodje je pod ploščo povezano z dvema pravokotnima profiloma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Obdelava - Ultrapas kot npr. FUNDERMAX 0085 FH WHITE,
Posebnosti - Vgrajena namizna vtičnica (kot npr. Bachmann Twist USB - 2kom/mizo) z vsemi povezavami s talno vtičnico in spojkami za pritrditev kablov (glej načrt miza M1 in M2 - MediaWorkingRoom)</t>
  </si>
  <si>
    <r>
      <t>M3</t>
    </r>
    <r>
      <rPr>
        <sz val="12"/>
        <rFont val="Calibri"/>
        <family val="2"/>
      </rPr>
      <t xml:space="preserve"> - </t>
    </r>
    <r>
      <rPr>
        <b/>
        <sz val="12"/>
        <rFont val="Calibri"/>
        <family val="2"/>
      </rPr>
      <t xml:space="preserve">miza v prostoru „Nogometna šola – vratar“ </t>
    </r>
  </si>
  <si>
    <t>Miza dimenzije š/d/v = 50 cm / 278 cm / 74 cm.  Delovna miza za eno osebo. Mize so premakljive. Podnožje U – oblike. Ogrodje je iz tipskih prašno barvanih (fina struktura) pravokotnih pohištvenih profilov dimenzije 30/60 mm, barva po izbiri projektanta. Noge U – oblike so v vogalih miz, ogrodje je pod ploščo povezano z dvema pravokotnima profiloma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Obdelava - Ultrapas kot npr. FUNDERMAX 0759 FH GRAFITNO ČRNA,
Posebnosti - Vgrajena namizna vtičnica (kot npr. Bachmann Twist USB - 2kom/mizo) z vsemi povezavami s talno vtičnico in spojkami za pritrditev kablov (glej načrt miza M3 ...).</t>
  </si>
  <si>
    <r>
      <t>M4</t>
    </r>
    <r>
      <rPr>
        <sz val="12"/>
        <rFont val="Calibri"/>
        <family val="2"/>
      </rPr>
      <t xml:space="preserve"> - </t>
    </r>
    <r>
      <rPr>
        <b/>
        <sz val="12"/>
        <rFont val="Calibri"/>
        <family val="2"/>
      </rPr>
      <t xml:space="preserve">miza v prostoru „Prevajalci“ </t>
    </r>
  </si>
  <si>
    <t xml:space="preserve">Miza dimenzije š/d/v = 50 cm / 278 cm / 74 cm.  Delovna miza za eno osebo. Mize so premakljive. Podnožje U – oblike. Ogrodje je iz tipskih prašno barvanih (fina struktura) pravokotnih pohištvenih profilov dimenzije 30/60 mm, barva po izbiri projektanta. Noge U – oblike so v vogalih miz, ogrodje je pod ploščo povezano z dvema pravokotnima profiloma 20/40 mm. Okvirji miz imajo distančnike višine 10 mm, ki so nameščeni med okvirjem in mizno ploščo. Višina mize je nastavljiva, regulira se na spodnji strani mizne noge z brezstopenjskim vrtenjem, vse noge imajo možnost nivelacije.  Debelina mizne plošče 19 mm. Robovi miz so obrobljeni z abs trakom, debeline 1 mm v enaki barvi, kot je površinska obdelava mizne plošče.
Mizna plošča - MDF plošča d=19mm,
Obdelava - Ultrapas kot npr. FUNDERMAX 0759 FH GRAFITNO ČRNA,
Posebnosti - Vgrajena namizna vtičnica (kot npr. Bachmann Twist USB - 2kom/mizo) z vsemi povezavami s talno vtičnico in spojkami za pritrditev kablov (glej načrt miza M3 ...),
</t>
  </si>
  <si>
    <r>
      <t>M5</t>
    </r>
    <r>
      <rPr>
        <sz val="12"/>
        <rFont val="Calibri"/>
        <family val="2"/>
      </rPr>
      <t xml:space="preserve"> - </t>
    </r>
    <r>
      <rPr>
        <b/>
        <sz val="12"/>
        <rFont val="Calibri"/>
        <family val="2"/>
      </rPr>
      <t xml:space="preserve">miza v prostoru „Sejna soba“ </t>
    </r>
  </si>
  <si>
    <r>
      <t>M6</t>
    </r>
    <r>
      <rPr>
        <sz val="12"/>
        <rFont val="Calibri"/>
        <family val="2"/>
      </rPr>
      <t xml:space="preserve"> - </t>
    </r>
    <r>
      <rPr>
        <b/>
        <sz val="12"/>
        <rFont val="Calibri"/>
        <family val="2"/>
      </rPr>
      <t xml:space="preserve">miza v prostoru „Pisarna št. 11 in pisarna št. 12“ </t>
    </r>
  </si>
  <si>
    <r>
      <t>M7</t>
    </r>
    <r>
      <rPr>
        <sz val="12"/>
        <rFont val="Calibri"/>
        <family val="2"/>
      </rPr>
      <t xml:space="preserve"> - </t>
    </r>
    <r>
      <rPr>
        <b/>
        <sz val="12"/>
        <rFont val="Calibri"/>
        <family val="2"/>
      </rPr>
      <t xml:space="preserve">miza v prostoru „Pisarna št. 11 in pisarna št. 12“ </t>
    </r>
  </si>
  <si>
    <t xml:space="preserve">Govorniški pult dimenzije š/d/v = 80 cm / 450 cm / 80 cm. Pult je v leseni izvedbi in postavljen na govorniškem odru. Dolžina omogoča postavitev 6. stolov.  Pult je narejen iz barvanega mediapana, debeline 40 mm (2x temeljna barva (400g/m2 z vmesnim brušenjem), 1 x pokrivna barva (350g/m2), barva po izbiri projektanta. Mizna plošča z bočnima stranicama montirana na višini 74 cm,  3D logotip nk-maribor, dimenzij š/v/g: 42,0/41,0/3,2 cm, izdelan iz cnc izrez 30 mm mlečnega - belega pleksi stekla, spredaj dodatno brušen rf lasersko izrezan, zalepljeno na pleksi steklo.
Mizna plošča in stranice - MDF plošča d=25mm,
Obdelava mizne plošče - Ultrapas kot npr. FUNDERMAX0759 FH GRAFITNO ČRNA, Maska / Obod mize  - MDF plošča d=40mm
Obdelava maske - barvano v RAL (barve kluba)
Posebnosti - Vgrajeni uvodniki za kable (6 kom) in drsniki                         
(glej načrt Govorniški pult-GP...)                                                                 </t>
  </si>
  <si>
    <r>
      <t>NE1</t>
    </r>
    <r>
      <rPr>
        <sz val="12"/>
        <rFont val="Calibri"/>
        <family val="2"/>
      </rPr>
      <t xml:space="preserve"> – </t>
    </r>
    <r>
      <rPr>
        <b/>
        <sz val="12"/>
        <rFont val="Calibri"/>
        <family val="2"/>
      </rPr>
      <t>nizki elementi prostoru „Media working room“</t>
    </r>
  </si>
  <si>
    <t xml:space="preserve">Enoten nizki element dimenzijje š/d/v = 70 cm / 267 cm / 64 cm (8 cm dvignjen od tal) je sestavljen v nizu iz 3 med seboj fiksno povezanih elementov. 
1. element je dimenzije š/d/v = 70 cm / 133 cm / 65 cm, na sprednjih straneh odprt, z 1 polico po celotni dolžini, na sredini s pregrado po celotni dolžini; 2. element je dimenzije š/d/v = 70 cm / 60 cm / 65 cm, na sprednjih straneh odprt, z 1 polico po celotni dolžini, na sredini s pregrado po celotni dolžini in  2  stranici dimenzije š/d/v = 1,9 cm / 73 cm / 65 cm Celoten element je narejen iz ultrapasa na MDF-u debeline 19 mm. Barva in dekor po izbiri projektanta. 
Pohištvene noge višine 8,0 cm, fi=4,0 cm, z regulacijo višine + 2,0 cm, 8 kom, barva po izbiri projektanta.
Obdelava MDF plošč - Ultrapas kot npr. Resopal 749-60 (vijolična)                             
Robni trak - ABS v barvi ultrapasa                                                                
Posebnosti - Nastavljive kovinske pohištvene noge (8 kom)                       
(glej načrt Nizki elementi NE1, NE2)    </t>
  </si>
  <si>
    <r>
      <t>NE2</t>
    </r>
    <r>
      <rPr>
        <sz val="12"/>
        <rFont val="Calibri"/>
        <family val="2"/>
      </rPr>
      <t xml:space="preserve"> – </t>
    </r>
    <r>
      <rPr>
        <b/>
        <sz val="12"/>
        <rFont val="Calibri"/>
        <family val="2"/>
      </rPr>
      <t>nizki elementi prostoru „Media working room“</t>
    </r>
  </si>
  <si>
    <t xml:space="preserve">Enoten nizki element dimenzijje š/d/v = 70 cm / 360 cm / 65 cm (8 cm dvignjen od tal) je sestavljen v nizu iz 3 med seboj fiksno povezanih elementov. 
1. element je dimenzije š/d/v = 70 cm / 173 cm / 65 cm, na sprednjih straneh odprt, z 1 polico po celotni dolžini, na sredini s pregrado po celotni dolžini; 2. element je dimenzije š/d/v = 70 cm / 114 cm / 65 cm, na sprednjih straneh odprt, z 1 polico po celotni dolžini, na sredini s pregrado po celotni dolžini in  2  stranici dimenzije š/d/v = 1,9 cm / 73 cm / 65 cm Celoten element je narejen iz ultrapasa na MDF-u debeline 19 mm. Barva in dekor po izbiri projektanta. 
Pohištvene noge višine 8,0 cm, fi=4,0 cm, z regulacijo višine + 2,0 cm, 9 kom,  barva po izbiri projektanta.
Obdelava MDF plošč - Ultrapas kot npr. Resopal 749-60 (vijolična)                             
Robni trak - ABS v barvi ultrapasa                                                                
Posebnosti - Nastavljive kovinske pohištvene noge (8 kom)                      
(glej načrt Nizki elementi NE1, NE2) </t>
  </si>
  <si>
    <r>
      <t>NE3</t>
    </r>
    <r>
      <rPr>
        <sz val="12"/>
        <rFont val="Calibri"/>
        <family val="2"/>
      </rPr>
      <t xml:space="preserve"> – </t>
    </r>
    <r>
      <rPr>
        <b/>
        <sz val="12"/>
        <rFont val="Calibri"/>
        <family val="2"/>
      </rPr>
      <t>nizki elementi prostoru „Pisarna št. 11 in pisarna št. 12“</t>
    </r>
  </si>
  <si>
    <r>
      <t xml:space="preserve">Enoten nizki element dimenzije š/d/v = 40 cm / 196 cm / 64 cm (10 cm dvignjen od tal) . 
Korpus elementa je deljen na tri dele, spredaj zaprt z vrati (3 kom). V elementu so nameščene 3 police. Korpus in vrata elementa sta narejena iz ultrapasa na MDF-u debeline 19 mm. Hrbtišče in police iz oplemenitenega iverala. Barva in dekor po izbiri projektanta. 
Pohištvene noge iz aluminija , višine 10,0 cm, fi=3,0 cm, z regulacijo višine + 1,0 cm, 6 kom,  RAL – črna. (kot npr. art. št. </t>
    </r>
    <r>
      <rPr>
        <sz val="12"/>
        <rFont val="Calibri"/>
        <family val="2"/>
      </rPr>
      <t xml:space="preserve">103324355 Schachermayer).
Alu pohištveni ročaj L = 50 mm (kot npr. art. št. 092249825 STARMAN)
prašno barvan, RAL - črne barve
</t>
    </r>
    <r>
      <rPr>
        <sz val="12"/>
        <rFont val="Calibri"/>
        <family val="2"/>
      </rPr>
      <t xml:space="preserve">Obdelava MDF plošč in iveral - kot npr. FUNDERMAX 0071 FH FRESKO                    Robni trak - ABS v barvi ultrapasa                                                                 
Posebnosti - Nastavljive kovinske pohištvene noge (6 kom)                      
(glej načrt Nizki elementi NE3) </t>
    </r>
  </si>
  <si>
    <t xml:space="preserve">Niz je sestavljen iz dveh delov: 1.  omara š/d/v = 40 cm / 121 cm / 249 cm s polnimi dvokrilnimi  vrati in 2.  omara š/d/v = 40 cm / 88 cm / 249 cm s polnimi dvokrilnimi  vrati. Zaradi velike višine omare ima vsaka omara eno fiksno polico. Ostale police so višinsko nastavljive. Korpus omare je iz oplemenitenega iverala 19 mm, hrbtišče 10 mm, Vrata omare so narejena iz ultrapasa na MDF-u debeline 19 mm. barva po izbiri projektanta. TIP-ON odpiranje vrat omare in ključavnica za zaklep vrat.                                                                                                              Obdelava plošč - kot npr.  Fundermax 759 FH (grafitno črna)                                    
Robni trak - ABS d=1mm v barvi plošč,  min.posnet                                     
Posebnosti - 1 x fiksna polica,   5x nastavljive police, TIP-ON odpiranje vrat, ključavnica 
(glej načrt Nizki elementi Miza M3, Omari O1...) </t>
  </si>
  <si>
    <t xml:space="preserve">Predalnik š/g/v = 50 cm / 50 cm / 57, izdelan iz oplemenitenega iverala debeline 19 mm, dekor in barva po izbiri projektanta, s 3 predali globine 45 cm. Predali so na Tip-on odpiranje in mehko zapiranje, centralna ključavnica za zaklepanje predalov. Gumijasta gibljiva pohištvena kolesa.
Obdelava plošč - Fundermax 759 FH (grafitno črna)                                    
Robni trak - ABS d=1mm v barvi plošč,  min.posnet                                     
Posebnosti - TIP-ON odpiranje vrat, centralna ključavnica
(glej načrt Nizki elementi Miza M3, Omari O1...) </t>
  </si>
  <si>
    <r>
      <t>Element š/g/v =140 cm / 197 cm / 25 cm, izdelan iz ultrapasa na MDF-u debeline 19 mm, dekor in barva po izbiri projektanta. - abs robni trak: 1,0 mm, minimalno posnet, spoji vertikale in horizontale  izvedeni pod kotom 45</t>
    </r>
    <r>
      <rPr>
        <vertAlign val="superscript"/>
        <sz val="12"/>
        <rFont val="Calibri"/>
        <family val="2"/>
      </rPr>
      <t>0</t>
    </r>
    <r>
      <rPr>
        <sz val="12"/>
        <rFont val="Calibri"/>
        <family val="2"/>
      </rPr>
      <t xml:space="preserve">, celoten element nevidno pritrjen na steno , ogledalo 140x60 cm lepljeno na iveral, izvrtine za sušilec las - vstavljen obroč (uvodnica za kabel fi=80 mm, črne barve), 2x vtičnica tem čatež / modul - line črne barve
Obdelava plošč - kot npr. Fundermax 0071 FH (fresko), 
Robni trak - ABS d=1mm v barvi plošč,  min.posnet
Ogledalo - d=4mm, min. posneti robovi
Posebnosti - vtičnice TEM Čatež / modul Line (črne)
(glej načrt Element EG...) </t>
    </r>
  </si>
  <si>
    <r>
      <t>Klop dimenzij  (š/d/v: 43,7/166/30 cm). Podkonstrukcija klopi je narejena iz konzol, ki so zvarjene iz pravokotnih vroče cinkanih jeklenih profilov 40 / 60 / 3 mm. Sedišče in bočne stranice klopi so narejene iz ultrapasa na MDF-u debeline 30 mm. Hrbtišče je narejeno kot stenski opaž iz oplemenitenega iverala debeline 19 mm, ki je pritrjen na leseno podkonstrukcijo.
- vsi spoji klopi se izvedejo pod kotom 45</t>
    </r>
    <r>
      <rPr>
        <vertAlign val="superscript"/>
        <sz val="12"/>
        <rFont val="Calibri"/>
        <family val="2"/>
      </rPr>
      <t xml:space="preserve">0
</t>
    </r>
    <r>
      <rPr>
        <sz val="12"/>
        <rFont val="Calibri"/>
        <family val="2"/>
      </rPr>
      <t xml:space="preserve">- abs robni trak: 1,00 mm, minimalno posnet  (usklajen z iveralom in ultrapasom!)                                                                                                
- sedišče:  kot npr. FUNDERMAX 0759 FH GRAFITNO ČRNA, 30,0 MM (ULTRAPAS)
- bočne stranice klopi - kot npr. FUNDERMAX 0759 FH GRAFITNO ČRNA, 30,0 MM (ULTRAPAS)
- hrbtišče - kot npr. FUNDERMAX 0071 FH FRESKO, 19,0 MM (IVERAL) PRITRJENO NA LESENO PODKONSTRUKCIJO                                               
(glej načrt pozicija GK1) </t>
    </r>
  </si>
  <si>
    <t xml:space="preserve">Klop s sedalnim delom, naslonom in obešali dimenzije š/d/v = 55 cm / 140 cm / 165 cm, konstrukcija izdelana iz varjenih kvadratnih jeklenih cevi 30 / 30 mm, barva po izbiri projektanta, noge so postavljene na PVC – čepih, letve sedalnega dela in naslona (50x30mm, 15kos)  so izdelane iz masivnega bukovega lesa – barvano natur (vodoodporni prozorni mat lak), kljukice za obešanje oblačil (6 kom) iz lahke mat srebrno eloksirane kovine. </t>
  </si>
  <si>
    <t xml:space="preserve">Klop s sedalnim delom, naslonom in obešali dimenzije š/d/v = 55 cm / 180 cm / 165 cm, konstrukcija izdelana iz varjenih kvadratnih jeklenih cevi 30 / 30 mm, barva po izbiri projektanta, noge so postavljene na PVC – čepih, letve sedalnega dela in naslona (50x30mm, 15kos) so izdelane iz masivnega bukovega lesa – barvano natur (vodoodporni prozorni mat lak), kljukice za obešanje oblačil (8 kom) iz lahke mat srebrno eloksirane kovine. </t>
  </si>
  <si>
    <t xml:space="preserve">Klop s sedalnim delom, naslonom in obešali dimenzije š/d/v = 55 cm / 210 cm / 165 cm, konstrukcija izdelana iz varjenih kvadratnih jeklenih cevi 30 / 30 mm, barva po izbiri projektanta, noge so postavljene na PVC – čepih, letve sedalnega dela in naslona (50x30mm, 15kos) so izdelane iz masivnega bukovega lesa – barvano natur (vodoodporni prozorni mat lak), kljukice za obešanje oblačil (8 kom) iz lahke mat srebrno eloksirane kovine. </t>
  </si>
  <si>
    <t xml:space="preserve">Klop s sedalnim delom, naslonom in obešali dimenzije š/d/v = 55 cm / 100 cm / 165 cm, konstrukcija izdelana iz varjenih kvadratnih jeklenih cevi 30 / 30 mm, barva po izbiri projektanta, noge so postavljene na PVC – čepih, letve sedalnega dela in naslona (50x30mm, 15kos) so izdelane iz masivnega bukovega lesa – barvano natur (vodoodporni prozorni mat lak), kljukice za obešanje oblačil (5 kom) iz lahke mat srebrno eloksirane kovine.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</si>
</sst>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401]\ ;\-#,##0.00\ [$€-401]\ ;&quot; -&quot;#\ [$€-401]\ "/>
    <numFmt numFmtId="165" formatCode="#,##0.00&quot;      &quot;"/>
    <numFmt numFmtId="166" formatCode="#,##0.00\ ;&quot; (&quot;#,##0.00\);&quot; -&quot;#\ ;@\ "/>
    <numFmt numFmtId="167" formatCode="#,##0.00&quot; SIT &quot;;\-#,##0.00&quot; SIT &quot;;&quot; -&quot;#&quot; SIT &quot;;@\ "/>
    <numFmt numFmtId="168" formatCode="#,##0.00&quot;       &quot;;\-#,##0.00&quot;       &quot;;&quot; -&quot;#&quot;       &quot;;@\ "/>
    <numFmt numFmtId="169" formatCode="#,##0.00&quot;    &quot;;\-#,##0.00&quot;    &quot;;&quot; -&quot;#&quot;    &quot;;@\ "/>
    <numFmt numFmtId="170" formatCode="#,##0&quot;       &quot;;\-#,##0&quot;       &quot;;&quot; -       &quot;;@\ "/>
    <numFmt numFmtId="171" formatCode="#,##0.0&quot;       &quot;;\-#,##0.0&quot;       &quot;;&quot; -&quot;#&quot;       &quot;;@\ "/>
    <numFmt numFmtId="172" formatCode="#,##0.00&quot; € &quot;;\-#,##0.00&quot; € &quot;;&quot; -&quot;#&quot; € &quot;;@\ "/>
    <numFmt numFmtId="173" formatCode="#,##0.00\ [$€-401]"/>
  </numFmts>
  <fonts count="56">
    <font>
      <sz val="10"/>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sz val="10"/>
      <name val="Mangal"/>
      <family val="2"/>
    </font>
    <font>
      <b/>
      <sz val="11"/>
      <color indexed="6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2"/>
      <color indexed="8"/>
      <name val="SSPalatino"/>
      <family val="0"/>
    </font>
    <font>
      <sz val="10"/>
      <name val="Arial CE"/>
      <family val="2"/>
    </font>
    <font>
      <sz val="11"/>
      <name val="Arial Narrow CE"/>
      <family val="2"/>
    </font>
    <font>
      <sz val="11"/>
      <name val="Times New Roman CE"/>
      <family val="1"/>
    </font>
    <font>
      <sz val="9"/>
      <name val="Arial CE"/>
      <family val="2"/>
    </font>
    <font>
      <sz val="11"/>
      <color indexed="60"/>
      <name val="Calibri"/>
      <family val="2"/>
    </font>
    <font>
      <sz val="10"/>
      <name val="MS Sans Serif"/>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8"/>
      <color indexed="8"/>
      <name val="Tahoma"/>
      <family val="2"/>
    </font>
    <font>
      <sz val="11"/>
      <color indexed="20"/>
      <name val="Calibri"/>
      <family val="2"/>
    </font>
    <font>
      <sz val="12"/>
      <name val="Times New Roman"/>
      <family val="1"/>
    </font>
    <font>
      <sz val="11"/>
      <color indexed="62"/>
      <name val="Calibri"/>
      <family val="2"/>
    </font>
    <font>
      <b/>
      <sz val="11"/>
      <color indexed="8"/>
      <name val="Calibri"/>
      <family val="2"/>
    </font>
    <font>
      <sz val="12"/>
      <name val="Calibri"/>
      <family val="2"/>
    </font>
    <font>
      <b/>
      <sz val="12"/>
      <name val="Calibri"/>
      <family val="2"/>
    </font>
    <font>
      <vertAlign val="superscript"/>
      <sz val="12"/>
      <name val="Calibri"/>
      <family val="2"/>
    </font>
    <font>
      <sz val="12"/>
      <name val="Arial CE"/>
      <family val="2"/>
    </font>
    <font>
      <b/>
      <u val="single"/>
      <sz val="12"/>
      <name val="Calibri"/>
      <family val="2"/>
    </font>
    <font>
      <sz val="16"/>
      <name val="Calibri"/>
      <family val="2"/>
    </font>
    <font>
      <b/>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FFC7CE"/>
        <bgColor indexed="64"/>
      </patternFill>
    </fill>
    <fill>
      <patternFill patternType="solid">
        <fgColor rgb="FFFFCC99"/>
        <bgColor indexed="64"/>
      </patternFill>
    </fill>
    <fill>
      <patternFill patternType="solid">
        <fgColor theme="2"/>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0" borderId="0">
      <alignment/>
      <protection/>
    </xf>
    <xf numFmtId="0" fontId="3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9"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9"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9"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9"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0" fillId="3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4" fontId="5" fillId="0" borderId="0" applyFill="0" applyBorder="0" applyAlignment="0" applyProtection="0"/>
    <xf numFmtId="0" fontId="1" fillId="0" borderId="0">
      <alignment/>
      <protection/>
    </xf>
    <xf numFmtId="0" fontId="41" fillId="35" borderId="1" applyNumberFormat="0" applyAlignment="0" applyProtection="0"/>
    <xf numFmtId="0" fontId="6" fillId="36" borderId="2" applyNumberFormat="0" applyAlignment="0" applyProtection="0"/>
    <xf numFmtId="0" fontId="6" fillId="36" borderId="2" applyNumberFormat="0" applyAlignment="0" applyProtection="0"/>
    <xf numFmtId="0" fontId="42" fillId="0" borderId="0" applyNumberFormat="0" applyFill="0" applyBorder="0" applyAlignment="0" applyProtection="0"/>
    <xf numFmtId="0" fontId="43"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0" applyNumberFormat="0" applyFill="0" applyBorder="0" applyAlignment="0" applyProtection="0"/>
    <xf numFmtId="0" fontId="44" fillId="0" borderId="5" applyNumberFormat="0" applyFill="0" applyAlignment="0" applyProtection="0"/>
    <xf numFmtId="0" fontId="9" fillId="0" borderId="6" applyNumberFormat="0" applyFill="0" applyAlignment="0" applyProtection="0"/>
    <xf numFmtId="0" fontId="45" fillId="0" borderId="7" applyNumberFormat="0" applyFill="0" applyAlignment="0" applyProtection="0"/>
    <xf numFmtId="0" fontId="10" fillId="0" borderId="8"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0"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2"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165" fontId="14"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4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2" fillId="0" borderId="0">
      <alignment/>
      <protection/>
    </xf>
    <xf numFmtId="0" fontId="17" fillId="0" borderId="0">
      <alignment/>
      <protection/>
    </xf>
    <xf numFmtId="0" fontId="0" fillId="0" borderId="0">
      <alignment/>
      <protection/>
    </xf>
    <xf numFmtId="9" fontId="0" fillId="0" borderId="0" applyFill="0" applyBorder="0" applyAlignment="0" applyProtection="0"/>
    <xf numFmtId="9" fontId="0" fillId="0" borderId="0" applyFill="0" applyBorder="0" applyAlignment="0" applyProtection="0"/>
    <xf numFmtId="9" fontId="5" fillId="0" borderId="0" applyFill="0" applyBorder="0" applyAlignment="0" applyProtection="0"/>
    <xf numFmtId="0" fontId="0" fillId="39" borderId="9" applyNumberFormat="0" applyFont="0" applyAlignment="0" applyProtection="0"/>
    <xf numFmtId="0" fontId="5" fillId="40" borderId="10" applyNumberFormat="0" applyAlignment="0" applyProtection="0"/>
    <xf numFmtId="0" fontId="0" fillId="40" borderId="10" applyNumberFormat="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9"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49"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49" fillId="4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9"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9"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50" fillId="0" borderId="11" applyNumberFormat="0" applyFill="0" applyAlignment="0" applyProtection="0"/>
    <xf numFmtId="0" fontId="20" fillId="0" borderId="12" applyNumberFormat="0" applyFill="0" applyAlignment="0" applyProtection="0"/>
    <xf numFmtId="0" fontId="51" fillId="51" borderId="13" applyNumberFormat="0" applyAlignment="0" applyProtection="0"/>
    <xf numFmtId="0" fontId="21" fillId="52" borderId="14" applyNumberFormat="0" applyAlignment="0" applyProtection="0"/>
    <xf numFmtId="0" fontId="21" fillId="52" borderId="14" applyNumberFormat="0" applyAlignment="0" applyProtection="0"/>
    <xf numFmtId="0" fontId="52" fillId="35" borderId="15" applyNumberFormat="0" applyAlignment="0" applyProtection="0"/>
    <xf numFmtId="0" fontId="22" fillId="36" borderId="16" applyNumberFormat="0" applyAlignment="0" applyProtection="0"/>
    <xf numFmtId="0" fontId="22" fillId="36" borderId="16" applyNumberFormat="0" applyAlignment="0" applyProtection="0"/>
    <xf numFmtId="0" fontId="23" fillId="53" borderId="0">
      <alignment horizontal="left" vertical="top"/>
      <protection/>
    </xf>
    <xf numFmtId="0" fontId="23" fillId="53" borderId="0">
      <alignment horizontal="right" vertical="top"/>
      <protection/>
    </xf>
    <xf numFmtId="0" fontId="53" fillId="5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0" borderId="0">
      <alignment/>
      <protection/>
    </xf>
    <xf numFmtId="0" fontId="25" fillId="0" borderId="0">
      <alignment/>
      <protection/>
    </xf>
    <xf numFmtId="166" fontId="1" fillId="0" borderId="0" applyBorder="0" applyProtection="0">
      <alignment/>
    </xf>
    <xf numFmtId="172" fontId="5" fillId="0" borderId="0" applyFill="0" applyBorder="0" applyAlignment="0" applyProtection="0"/>
    <xf numFmtId="42" fontId="0"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0"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169" fontId="5"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9" fontId="1"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9" fontId="5" fillId="0" borderId="0" applyFill="0" applyBorder="0" applyAlignment="0" applyProtection="0"/>
    <xf numFmtId="168"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8"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9" fontId="5" fillId="0" borderId="0" applyFill="0" applyBorder="0" applyAlignment="0" applyProtection="0"/>
    <xf numFmtId="169" fontId="1" fillId="0" borderId="0" applyFill="0" applyBorder="0" applyAlignment="0" applyProtection="0"/>
    <xf numFmtId="169" fontId="5" fillId="0" borderId="0" applyFill="0" applyBorder="0" applyAlignment="0" applyProtection="0"/>
    <xf numFmtId="14" fontId="12"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168" fontId="0" fillId="0" borderId="0" applyFill="0" applyBorder="0" applyAlignment="0" applyProtection="0"/>
    <xf numFmtId="168" fontId="5" fillId="0" borderId="0" applyFill="0" applyBorder="0" applyAlignment="0" applyProtection="0"/>
    <xf numFmtId="168" fontId="5" fillId="0" borderId="0" applyFill="0" applyBorder="0" applyAlignment="0" applyProtection="0"/>
    <xf numFmtId="0" fontId="54" fillId="55" borderId="15" applyNumberFormat="0" applyAlignment="0" applyProtection="0"/>
    <xf numFmtId="0" fontId="26" fillId="13" borderId="16" applyNumberFormat="0" applyAlignment="0" applyProtection="0"/>
    <xf numFmtId="0" fontId="26" fillId="13" borderId="16" applyNumberFormat="0" applyAlignment="0" applyProtection="0"/>
    <xf numFmtId="0" fontId="55" fillId="0" borderId="17" applyNumberFormat="0" applyFill="0" applyAlignment="0" applyProtection="0"/>
    <xf numFmtId="0" fontId="27" fillId="0" borderId="18" applyNumberFormat="0" applyFill="0" applyAlignment="0" applyProtection="0"/>
  </cellStyleXfs>
  <cellXfs count="116">
    <xf numFmtId="0" fontId="0" fillId="0" borderId="0" xfId="0" applyAlignment="1">
      <alignment/>
    </xf>
    <xf numFmtId="49" fontId="28" fillId="0" borderId="0" xfId="112" applyNumberFormat="1" applyFont="1" applyBorder="1" applyAlignment="1">
      <alignment horizontal="center" vertical="top" wrapText="1"/>
      <protection/>
    </xf>
    <xf numFmtId="1" fontId="28" fillId="0" borderId="0" xfId="74" applyNumberFormat="1" applyFont="1" applyFill="1" applyBorder="1" applyAlignment="1">
      <alignment horizontal="center" vertical="center"/>
      <protection/>
    </xf>
    <xf numFmtId="4" fontId="28" fillId="0" borderId="0" xfId="0" applyNumberFormat="1" applyFont="1" applyBorder="1" applyAlignment="1">
      <alignment vertical="top" wrapText="1"/>
    </xf>
    <xf numFmtId="1" fontId="28" fillId="0" borderId="0" xfId="74" applyNumberFormat="1" applyFont="1" applyFill="1" applyBorder="1" applyAlignment="1">
      <alignment horizontal="center" vertical="center" wrapText="1"/>
      <protection/>
    </xf>
    <xf numFmtId="49" fontId="28" fillId="0" borderId="0" xfId="236" applyNumberFormat="1" applyFont="1" applyBorder="1" applyAlignment="1" applyProtection="1">
      <alignment horizontal="center" vertical="top" wrapText="1"/>
      <protection/>
    </xf>
    <xf numFmtId="49" fontId="28" fillId="0" borderId="0" xfId="236" applyNumberFormat="1" applyFont="1" applyBorder="1" applyAlignment="1" applyProtection="1">
      <alignment vertical="top" wrapText="1"/>
      <protection/>
    </xf>
    <xf numFmtId="49" fontId="28" fillId="0" borderId="0" xfId="236" applyNumberFormat="1" applyFont="1" applyBorder="1" applyAlignment="1" applyProtection="1">
      <alignment horizontal="center" wrapText="1"/>
      <protection/>
    </xf>
    <xf numFmtId="4" fontId="28" fillId="0" borderId="0" xfId="236" applyNumberFormat="1" applyFont="1" applyBorder="1" applyAlignment="1" applyProtection="1">
      <alignment horizontal="right"/>
      <protection/>
    </xf>
    <xf numFmtId="49" fontId="28" fillId="0" borderId="0" xfId="132" applyNumberFormat="1" applyFont="1" applyFill="1" applyBorder="1" applyAlignment="1" applyProtection="1">
      <alignment vertical="top" wrapText="1"/>
      <protection/>
    </xf>
    <xf numFmtId="49" fontId="28" fillId="0" borderId="0" xfId="0" applyNumberFormat="1" applyFont="1" applyFill="1" applyBorder="1" applyAlignment="1" applyProtection="1">
      <alignment vertical="top" wrapText="1"/>
      <protection/>
    </xf>
    <xf numFmtId="0" fontId="28" fillId="0" borderId="0" xfId="112" applyFont="1" applyBorder="1">
      <alignment/>
      <protection/>
    </xf>
    <xf numFmtId="2" fontId="29" fillId="0" borderId="0" xfId="112" applyNumberFormat="1" applyFont="1" applyBorder="1" applyAlignment="1">
      <alignment vertical="top" wrapText="1"/>
      <protection/>
    </xf>
    <xf numFmtId="2" fontId="28" fillId="0" borderId="0" xfId="112" applyNumberFormat="1" applyFont="1" applyBorder="1" applyAlignment="1">
      <alignment vertical="top" wrapText="1"/>
      <protection/>
    </xf>
    <xf numFmtId="0" fontId="28" fillId="0" borderId="0" xfId="74" applyFont="1" applyFill="1" applyBorder="1" applyAlignment="1">
      <alignment horizontal="center" vertical="center"/>
      <protection/>
    </xf>
    <xf numFmtId="0" fontId="28" fillId="0" borderId="0" xfId="0" applyFont="1" applyBorder="1" applyAlignment="1">
      <alignment vertical="top" wrapText="1"/>
    </xf>
    <xf numFmtId="0" fontId="28" fillId="0" borderId="0" xfId="74" applyFont="1" applyFill="1" applyBorder="1" applyAlignment="1">
      <alignment horizontal="center" vertical="center" wrapText="1"/>
      <protection/>
    </xf>
    <xf numFmtId="0" fontId="28" fillId="0" borderId="0" xfId="112" applyFont="1" applyBorder="1" applyAlignment="1">
      <alignment horizontal="center"/>
      <protection/>
    </xf>
    <xf numFmtId="0" fontId="29" fillId="0" borderId="0" xfId="0" applyFont="1" applyBorder="1" applyAlignment="1">
      <alignment vertical="top" wrapText="1"/>
    </xf>
    <xf numFmtId="0" fontId="28" fillId="0" borderId="0" xfId="112" applyFont="1" applyBorder="1" applyAlignment="1">
      <alignment vertical="top"/>
      <protection/>
    </xf>
    <xf numFmtId="0" fontId="28" fillId="0" borderId="0" xfId="0" applyFont="1" applyBorder="1" applyAlignment="1">
      <alignment/>
    </xf>
    <xf numFmtId="1" fontId="28" fillId="0" borderId="0" xfId="118" applyNumberFormat="1" applyFont="1" applyFill="1" applyBorder="1" applyAlignment="1">
      <alignment/>
      <protection/>
    </xf>
    <xf numFmtId="0" fontId="28" fillId="0" borderId="0" xfId="112" applyFont="1" applyBorder="1" applyAlignment="1">
      <alignment wrapText="1"/>
      <protection/>
    </xf>
    <xf numFmtId="0" fontId="31" fillId="0" borderId="0" xfId="112" applyFont="1" applyBorder="1">
      <alignment/>
      <protection/>
    </xf>
    <xf numFmtId="4" fontId="28" fillId="0" borderId="0" xfId="112" applyNumberFormat="1" applyFont="1" applyBorder="1" applyAlignment="1">
      <alignment/>
      <protection/>
    </xf>
    <xf numFmtId="4" fontId="29" fillId="0" borderId="0" xfId="112" applyNumberFormat="1" applyFont="1" applyBorder="1" applyAlignment="1">
      <alignment/>
      <protection/>
    </xf>
    <xf numFmtId="4" fontId="28" fillId="0" borderId="0" xfId="112" applyNumberFormat="1" applyFont="1" applyBorder="1" applyAlignment="1">
      <alignment horizontal="right"/>
      <protection/>
    </xf>
    <xf numFmtId="4" fontId="29" fillId="0" borderId="0" xfId="112" applyNumberFormat="1" applyFont="1" applyBorder="1" applyAlignment="1">
      <alignment horizontal="right"/>
      <protection/>
    </xf>
    <xf numFmtId="4" fontId="28" fillId="0" borderId="0" xfId="112" applyNumberFormat="1" applyFont="1" applyBorder="1" applyAlignment="1">
      <alignment horizontal="right" wrapText="1"/>
      <protection/>
    </xf>
    <xf numFmtId="4" fontId="28" fillId="0" borderId="0" xfId="0" applyNumberFormat="1" applyFont="1" applyBorder="1" applyAlignment="1">
      <alignment horizontal="right"/>
    </xf>
    <xf numFmtId="0" fontId="28" fillId="0" borderId="0" xfId="112" applyFont="1" applyBorder="1" applyAlignment="1">
      <alignment/>
      <protection/>
    </xf>
    <xf numFmtId="4" fontId="28" fillId="0" borderId="0" xfId="0" applyNumberFormat="1" applyFont="1" applyBorder="1" applyAlignment="1">
      <alignment wrapText="1"/>
    </xf>
    <xf numFmtId="0" fontId="28" fillId="0" borderId="0" xfId="0" applyFont="1" applyBorder="1" applyAlignment="1">
      <alignment wrapText="1"/>
    </xf>
    <xf numFmtId="4" fontId="28" fillId="0" borderId="0" xfId="0" applyNumberFormat="1" applyFont="1" applyBorder="1" applyAlignment="1">
      <alignment horizontal="left" wrapText="1"/>
    </xf>
    <xf numFmtId="171" fontId="28" fillId="0" borderId="0" xfId="261" applyNumberFormat="1" applyFont="1" applyFill="1" applyBorder="1" applyAlignment="1" applyProtection="1">
      <alignment wrapText="1"/>
      <protection/>
    </xf>
    <xf numFmtId="173" fontId="28" fillId="0" borderId="0" xfId="237" applyNumberFormat="1" applyFont="1" applyFill="1" applyBorder="1" applyAlignment="1" applyProtection="1">
      <alignment wrapText="1"/>
      <protection locked="0"/>
    </xf>
    <xf numFmtId="0" fontId="29" fillId="0" borderId="0" xfId="112" applyFont="1" applyBorder="1" applyAlignment="1">
      <alignment/>
      <protection/>
    </xf>
    <xf numFmtId="4" fontId="28" fillId="0" borderId="0" xfId="236" applyNumberFormat="1" applyFont="1" applyBorder="1" applyAlignment="1" applyProtection="1">
      <alignment horizontal="center"/>
      <protection/>
    </xf>
    <xf numFmtId="49" fontId="28" fillId="0" borderId="0" xfId="112" applyNumberFormat="1" applyFont="1" applyBorder="1" applyAlignment="1">
      <alignment horizontal="center" wrapText="1"/>
      <protection/>
    </xf>
    <xf numFmtId="49" fontId="28" fillId="0" borderId="0" xfId="236" applyNumberFormat="1" applyFont="1" applyBorder="1" applyAlignment="1" applyProtection="1">
      <alignment horizontal="left" wrapText="1"/>
      <protection/>
    </xf>
    <xf numFmtId="49" fontId="29" fillId="0" borderId="0" xfId="236" applyNumberFormat="1" applyFont="1" applyBorder="1" applyAlignment="1" applyProtection="1">
      <alignment horizontal="center" wrapText="1"/>
      <protection/>
    </xf>
    <xf numFmtId="2" fontId="28" fillId="0" borderId="0" xfId="112" applyNumberFormat="1" applyFont="1" applyBorder="1" applyAlignment="1">
      <alignment horizontal="center" wrapText="1"/>
      <protection/>
    </xf>
    <xf numFmtId="2" fontId="29" fillId="0" borderId="0" xfId="112" applyNumberFormat="1" applyFont="1" applyBorder="1" applyAlignment="1">
      <alignment horizontal="center" wrapText="1"/>
      <protection/>
    </xf>
    <xf numFmtId="4" fontId="28" fillId="56" borderId="19" xfId="236" applyNumberFormat="1" applyFont="1" applyFill="1" applyBorder="1" applyAlignment="1" applyProtection="1">
      <alignment horizontal="right"/>
      <protection/>
    </xf>
    <xf numFmtId="0" fontId="29" fillId="6" borderId="0" xfId="112" applyFont="1" applyFill="1" applyBorder="1" applyAlignment="1">
      <alignment horizontal="center"/>
      <protection/>
    </xf>
    <xf numFmtId="49" fontId="29" fillId="6" borderId="0" xfId="112" applyNumberFormat="1" applyFont="1" applyFill="1" applyBorder="1" applyAlignment="1">
      <alignment vertical="top" wrapText="1"/>
      <protection/>
    </xf>
    <xf numFmtId="0" fontId="28" fillId="6" borderId="0" xfId="112" applyFont="1" applyFill="1" applyBorder="1" applyAlignment="1">
      <alignment horizontal="center"/>
      <protection/>
    </xf>
    <xf numFmtId="0" fontId="28" fillId="6" borderId="0" xfId="112" applyFont="1" applyFill="1" applyBorder="1" applyAlignment="1">
      <alignment/>
      <protection/>
    </xf>
    <xf numFmtId="4" fontId="28" fillId="6" borderId="0" xfId="112" applyNumberFormat="1" applyFont="1" applyFill="1" applyBorder="1" applyAlignment="1">
      <alignment horizontal="right"/>
      <protection/>
    </xf>
    <xf numFmtId="4" fontId="29" fillId="6" borderId="0" xfId="236" applyNumberFormat="1" applyFont="1" applyFill="1" applyBorder="1" applyAlignment="1" applyProtection="1">
      <alignment/>
      <protection/>
    </xf>
    <xf numFmtId="4" fontId="29" fillId="6" borderId="0" xfId="0" applyNumberFormat="1" applyFont="1" applyFill="1" applyBorder="1" applyAlignment="1">
      <alignment horizontal="right"/>
    </xf>
    <xf numFmtId="0" fontId="29" fillId="6" borderId="0" xfId="112" applyFont="1" applyFill="1" applyBorder="1" applyAlignment="1">
      <alignment horizontal="center" vertical="top"/>
      <protection/>
    </xf>
    <xf numFmtId="4" fontId="28" fillId="6" borderId="0" xfId="112" applyNumberFormat="1" applyFont="1" applyFill="1" applyBorder="1" applyAlignment="1">
      <alignment/>
      <protection/>
    </xf>
    <xf numFmtId="4" fontId="28" fillId="6" borderId="0" xfId="0" applyNumberFormat="1" applyFont="1" applyFill="1" applyBorder="1" applyAlignment="1">
      <alignment horizontal="right"/>
    </xf>
    <xf numFmtId="4" fontId="29" fillId="6" borderId="0" xfId="112" applyNumberFormat="1" applyFont="1" applyFill="1" applyBorder="1" applyAlignment="1">
      <alignment/>
      <protection/>
    </xf>
    <xf numFmtId="0" fontId="29" fillId="6" borderId="0" xfId="112" applyFont="1" applyFill="1" applyBorder="1" applyAlignment="1">
      <alignment vertical="top"/>
      <protection/>
    </xf>
    <xf numFmtId="0" fontId="29" fillId="6" borderId="0" xfId="112" applyFont="1" applyFill="1" applyBorder="1" applyAlignment="1">
      <alignment/>
      <protection/>
    </xf>
    <xf numFmtId="49" fontId="29" fillId="6" borderId="0" xfId="132" applyNumberFormat="1" applyFont="1" applyFill="1" applyBorder="1" applyAlignment="1" applyProtection="1">
      <alignment vertical="top" wrapText="1"/>
      <protection/>
    </xf>
    <xf numFmtId="49" fontId="29" fillId="6" borderId="0" xfId="0" applyNumberFormat="1" applyFont="1" applyFill="1" applyBorder="1" applyAlignment="1" applyProtection="1">
      <alignment vertical="top" wrapText="1"/>
      <protection/>
    </xf>
    <xf numFmtId="4" fontId="29" fillId="6" borderId="0" xfId="112" applyNumberFormat="1" applyFont="1" applyFill="1" applyBorder="1" applyAlignment="1">
      <alignment horizontal="right"/>
      <protection/>
    </xf>
    <xf numFmtId="49" fontId="28" fillId="6" borderId="0" xfId="236" applyNumberFormat="1" applyFont="1" applyFill="1" applyBorder="1" applyAlignment="1" applyProtection="1">
      <alignment horizontal="center" wrapText="1"/>
      <protection/>
    </xf>
    <xf numFmtId="4" fontId="28" fillId="6" borderId="0" xfId="236" applyNumberFormat="1" applyFont="1" applyFill="1" applyBorder="1" applyAlignment="1" applyProtection="1">
      <alignment horizontal="right"/>
      <protection/>
    </xf>
    <xf numFmtId="49" fontId="29" fillId="6" borderId="0" xfId="236" applyNumberFormat="1" applyFont="1" applyFill="1" applyBorder="1" applyAlignment="1" applyProtection="1">
      <alignment horizontal="center" vertical="top" wrapText="1"/>
      <protection/>
    </xf>
    <xf numFmtId="4" fontId="29" fillId="6" borderId="0" xfId="236" applyNumberFormat="1" applyFont="1" applyFill="1" applyBorder="1" applyAlignment="1" applyProtection="1">
      <alignment horizontal="right"/>
      <protection/>
    </xf>
    <xf numFmtId="0" fontId="29" fillId="6" borderId="0" xfId="0" applyFont="1" applyFill="1" applyBorder="1" applyAlignment="1">
      <alignment vertical="top" wrapText="1"/>
    </xf>
    <xf numFmtId="0" fontId="28" fillId="18" borderId="20" xfId="112" applyFont="1" applyFill="1" applyBorder="1">
      <alignment/>
      <protection/>
    </xf>
    <xf numFmtId="49" fontId="29" fillId="18" borderId="21" xfId="112" applyNumberFormat="1" applyFont="1" applyFill="1" applyBorder="1" applyAlignment="1">
      <alignment horizontal="center" vertical="center" wrapText="1"/>
      <protection/>
    </xf>
    <xf numFmtId="0" fontId="29" fillId="18" borderId="21" xfId="112" applyFont="1" applyFill="1" applyBorder="1" applyAlignment="1">
      <alignment horizontal="center" vertical="center" wrapText="1"/>
      <protection/>
    </xf>
    <xf numFmtId="4" fontId="29" fillId="18" borderId="22" xfId="112" applyNumberFormat="1" applyFont="1" applyFill="1" applyBorder="1" applyAlignment="1">
      <alignment horizontal="center" vertical="center" wrapText="1"/>
      <protection/>
    </xf>
    <xf numFmtId="49" fontId="28" fillId="0" borderId="0" xfId="112" applyNumberFormat="1" applyFont="1" applyBorder="1" applyAlignment="1">
      <alignment horizontal="left" vertical="top" wrapText="1"/>
      <protection/>
    </xf>
    <xf numFmtId="4" fontId="28" fillId="0" borderId="0" xfId="112" applyNumberFormat="1" applyFont="1" applyBorder="1" applyAlignment="1">
      <alignment horizontal="center"/>
      <protection/>
    </xf>
    <xf numFmtId="49" fontId="28" fillId="0" borderId="0" xfId="112" applyNumberFormat="1" applyFont="1" applyBorder="1" applyAlignment="1">
      <alignment vertical="top" wrapText="1"/>
      <protection/>
    </xf>
    <xf numFmtId="0" fontId="28" fillId="0" borderId="0" xfId="0" applyFont="1" applyBorder="1" applyAlignment="1">
      <alignment vertical="top"/>
    </xf>
    <xf numFmtId="0" fontId="28" fillId="0" borderId="0" xfId="0" applyFont="1" applyBorder="1" applyAlignment="1">
      <alignment vertical="top" wrapText="1" shrinkToFit="1"/>
    </xf>
    <xf numFmtId="0" fontId="29" fillId="18" borderId="21" xfId="0" applyFont="1" applyFill="1" applyBorder="1" applyAlignment="1">
      <alignment horizontal="center" vertical="center" wrapText="1"/>
    </xf>
    <xf numFmtId="4" fontId="29" fillId="18" borderId="21" xfId="112" applyNumberFormat="1" applyFont="1" applyFill="1" applyBorder="1" applyAlignment="1">
      <alignment horizontal="center" vertical="center" wrapText="1"/>
      <protection/>
    </xf>
    <xf numFmtId="4" fontId="28" fillId="6" borderId="0" xfId="112" applyNumberFormat="1" applyFont="1" applyFill="1" applyBorder="1" applyAlignment="1">
      <alignment horizontal="center"/>
      <protection/>
    </xf>
    <xf numFmtId="0" fontId="28" fillId="0" borderId="0" xfId="0" applyFont="1" applyFill="1" applyBorder="1" applyAlignment="1">
      <alignment horizontal="left" vertical="top" wrapText="1"/>
    </xf>
    <xf numFmtId="0" fontId="28" fillId="0" borderId="0" xfId="0" applyFont="1" applyBorder="1" applyAlignment="1">
      <alignment horizontal="center"/>
    </xf>
    <xf numFmtId="0" fontId="28" fillId="0" borderId="0" xfId="0" applyFont="1" applyBorder="1" applyAlignment="1">
      <alignment/>
    </xf>
    <xf numFmtId="4" fontId="28" fillId="0" borderId="0" xfId="0" applyNumberFormat="1" applyFont="1" applyBorder="1" applyAlignment="1">
      <alignment/>
    </xf>
    <xf numFmtId="4" fontId="29" fillId="6" borderId="0" xfId="236" applyNumberFormat="1" applyFont="1" applyFill="1" applyBorder="1" applyAlignment="1" applyProtection="1">
      <alignment vertical="top"/>
      <protection/>
    </xf>
    <xf numFmtId="4" fontId="29" fillId="6" borderId="0" xfId="236" applyNumberFormat="1" applyFont="1" applyFill="1" applyBorder="1" applyAlignment="1" applyProtection="1">
      <alignment horizontal="left"/>
      <protection/>
    </xf>
    <xf numFmtId="2" fontId="29" fillId="6" borderId="0" xfId="236" applyNumberFormat="1" applyFont="1" applyFill="1" applyBorder="1" applyAlignment="1" applyProtection="1">
      <alignment vertical="top" wrapText="1"/>
      <protection/>
    </xf>
    <xf numFmtId="0" fontId="29" fillId="0" borderId="0" xfId="0" applyFont="1" applyBorder="1" applyAlignment="1">
      <alignment vertical="top"/>
    </xf>
    <xf numFmtId="0" fontId="29" fillId="6" borderId="0" xfId="0" applyFont="1" applyFill="1" applyBorder="1" applyAlignment="1">
      <alignment horizontal="center" vertical="center"/>
    </xf>
    <xf numFmtId="2" fontId="29" fillId="6" borderId="0" xfId="112" applyNumberFormat="1" applyFont="1" applyFill="1" applyBorder="1" applyAlignment="1">
      <alignment horizontal="left" vertical="top" wrapText="1"/>
      <protection/>
    </xf>
    <xf numFmtId="4" fontId="29" fillId="6" borderId="0" xfId="112" applyNumberFormat="1" applyFont="1" applyFill="1" applyBorder="1" applyAlignment="1">
      <alignment horizontal="center"/>
      <protection/>
    </xf>
    <xf numFmtId="0" fontId="28" fillId="0" borderId="0" xfId="0" applyFont="1" applyBorder="1" applyAlignment="1">
      <alignment horizontal="center" vertical="center"/>
    </xf>
    <xf numFmtId="2" fontId="29" fillId="0" borderId="0" xfId="112" applyNumberFormat="1" applyFont="1" applyBorder="1" applyAlignment="1">
      <alignment horizontal="left" vertical="top" wrapText="1"/>
      <protection/>
    </xf>
    <xf numFmtId="4" fontId="29" fillId="0" borderId="0" xfId="112" applyNumberFormat="1" applyFont="1" applyBorder="1" applyAlignment="1">
      <alignment horizontal="center"/>
      <protection/>
    </xf>
    <xf numFmtId="49" fontId="29" fillId="6" borderId="0" xfId="112" applyNumberFormat="1" applyFont="1" applyFill="1" applyBorder="1" applyAlignment="1">
      <alignment horizontal="center" vertical="top" wrapText="1"/>
      <protection/>
    </xf>
    <xf numFmtId="2" fontId="29" fillId="6" borderId="0" xfId="112" applyNumberFormat="1" applyFont="1" applyFill="1" applyBorder="1" applyAlignment="1">
      <alignment horizontal="center" wrapText="1"/>
      <protection/>
    </xf>
    <xf numFmtId="49" fontId="29" fillId="0" borderId="0" xfId="112" applyNumberFormat="1" applyFont="1" applyBorder="1" applyAlignment="1">
      <alignment horizontal="center" vertical="top" wrapText="1"/>
      <protection/>
    </xf>
    <xf numFmtId="2" fontId="29" fillId="6" borderId="0" xfId="112" applyNumberFormat="1" applyFont="1" applyFill="1" applyBorder="1" applyAlignment="1">
      <alignment vertical="top" wrapText="1"/>
      <protection/>
    </xf>
    <xf numFmtId="4" fontId="28" fillId="6" borderId="0" xfId="236" applyNumberFormat="1" applyFont="1" applyFill="1" applyBorder="1" applyAlignment="1" applyProtection="1">
      <alignment horizontal="center"/>
      <protection/>
    </xf>
    <xf numFmtId="4" fontId="29" fillId="0" borderId="0" xfId="236" applyNumberFormat="1" applyFont="1" applyBorder="1" applyAlignment="1" applyProtection="1">
      <alignment horizontal="center"/>
      <protection/>
    </xf>
    <xf numFmtId="0" fontId="29" fillId="6" borderId="0" xfId="0" applyFont="1" applyFill="1" applyBorder="1" applyAlignment="1">
      <alignment/>
    </xf>
    <xf numFmtId="2" fontId="28" fillId="6" borderId="0" xfId="112" applyNumberFormat="1" applyFont="1" applyFill="1" applyBorder="1" applyAlignment="1">
      <alignment horizontal="center" wrapText="1"/>
      <protection/>
    </xf>
    <xf numFmtId="4" fontId="28" fillId="6" borderId="0" xfId="0" applyNumberFormat="1" applyFont="1" applyFill="1" applyBorder="1" applyAlignment="1">
      <alignment/>
    </xf>
    <xf numFmtId="0" fontId="28" fillId="0" borderId="0" xfId="0" applyFont="1" applyBorder="1" applyAlignment="1">
      <alignment horizontal="right"/>
    </xf>
    <xf numFmtId="49" fontId="33" fillId="0" borderId="0" xfId="112" applyNumberFormat="1" applyFont="1" applyBorder="1" applyAlignment="1">
      <alignment horizontal="center" vertical="top" wrapText="1"/>
      <protection/>
    </xf>
    <xf numFmtId="2" fontId="34" fillId="0" borderId="0" xfId="112" applyNumberFormat="1" applyFont="1" applyBorder="1" applyAlignment="1">
      <alignment vertical="top" wrapText="1"/>
      <protection/>
    </xf>
    <xf numFmtId="4" fontId="33" fillId="0" borderId="0" xfId="112" applyNumberFormat="1" applyFont="1" applyBorder="1" applyAlignment="1">
      <alignment horizontal="center"/>
      <protection/>
    </xf>
    <xf numFmtId="4" fontId="33" fillId="0" borderId="0" xfId="112" applyNumberFormat="1" applyFont="1" applyBorder="1" applyAlignment="1">
      <alignment horizontal="right"/>
      <protection/>
    </xf>
    <xf numFmtId="2" fontId="33" fillId="0" borderId="0" xfId="112" applyNumberFormat="1" applyFont="1" applyBorder="1" applyAlignment="1">
      <alignment vertical="top" wrapText="1"/>
      <protection/>
    </xf>
    <xf numFmtId="0" fontId="33" fillId="0" borderId="0" xfId="112" applyNumberFormat="1" applyFont="1" applyBorder="1" applyAlignment="1">
      <alignment horizontal="right"/>
      <protection/>
    </xf>
    <xf numFmtId="49" fontId="33" fillId="0" borderId="23" xfId="112" applyNumberFormat="1" applyFont="1" applyBorder="1" applyAlignment="1">
      <alignment horizontal="center" vertical="top" wrapText="1"/>
      <protection/>
    </xf>
    <xf numFmtId="4" fontId="33" fillId="0" borderId="23" xfId="112" applyNumberFormat="1" applyFont="1" applyBorder="1" applyAlignment="1">
      <alignment horizontal="right"/>
      <protection/>
    </xf>
    <xf numFmtId="4" fontId="34" fillId="0" borderId="23" xfId="112" applyNumberFormat="1" applyFont="1" applyBorder="1" applyAlignment="1">
      <alignment horizontal="right"/>
      <protection/>
    </xf>
    <xf numFmtId="2" fontId="33" fillId="0" borderId="23" xfId="112" applyNumberFormat="1" applyFont="1" applyBorder="1" applyAlignment="1">
      <alignment horizontal="left" vertical="top" wrapText="1"/>
      <protection/>
    </xf>
    <xf numFmtId="0" fontId="33" fillId="0" borderId="23" xfId="0" applyFont="1" applyBorder="1" applyAlignment="1">
      <alignment horizontal="left"/>
    </xf>
    <xf numFmtId="49" fontId="33" fillId="0" borderId="23" xfId="112" applyNumberFormat="1" applyFont="1" applyBorder="1" applyAlignment="1">
      <alignment horizontal="left" vertical="top" wrapText="1"/>
      <protection/>
    </xf>
    <xf numFmtId="2" fontId="34" fillId="0" borderId="24" xfId="112" applyNumberFormat="1" applyFont="1" applyBorder="1" applyAlignment="1">
      <alignment horizontal="left" vertical="top" wrapText="1"/>
      <protection/>
    </xf>
    <xf numFmtId="2" fontId="34" fillId="0" borderId="25" xfId="112" applyNumberFormat="1" applyFont="1" applyBorder="1" applyAlignment="1">
      <alignment horizontal="left" vertical="top" wrapText="1"/>
      <protection/>
    </xf>
    <xf numFmtId="2" fontId="34" fillId="0" borderId="26" xfId="112" applyNumberFormat="1" applyFont="1" applyBorder="1" applyAlignment="1">
      <alignment horizontal="left" vertical="top" wrapText="1"/>
      <protection/>
    </xf>
  </cellXfs>
  <cellStyles count="320">
    <cellStyle name="Normal" xfId="0"/>
    <cellStyle name="20 % – Poudarek1" xfId="15"/>
    <cellStyle name="20 % – Poudarek1 2" xfId="16"/>
    <cellStyle name="20 % – Poudarek1 2 2" xfId="17"/>
    <cellStyle name="20 % – Poudarek2" xfId="18"/>
    <cellStyle name="20 % – Poudarek2 2" xfId="19"/>
    <cellStyle name="20 % – Poudarek2 2 2" xfId="20"/>
    <cellStyle name="20 % – Poudarek3" xfId="21"/>
    <cellStyle name="20 % – Poudarek3 2" xfId="22"/>
    <cellStyle name="20 % – Poudarek3 2 2" xfId="23"/>
    <cellStyle name="20 % – Poudarek4" xfId="24"/>
    <cellStyle name="20 % – Poudarek4 2" xfId="25"/>
    <cellStyle name="20 % – Poudarek4 2 2" xfId="26"/>
    <cellStyle name="20 % – Poudarek5" xfId="27"/>
    <cellStyle name="20 % – Poudarek5 2" xfId="28"/>
    <cellStyle name="20 % – Poudarek5 2 2" xfId="29"/>
    <cellStyle name="20 % – Poudarek6" xfId="30"/>
    <cellStyle name="20 % – Poudarek6 2" xfId="31"/>
    <cellStyle name="20 % – Poudarek6 2 2" xfId="32"/>
    <cellStyle name="20% - Accent1 1 4" xfId="33"/>
    <cellStyle name="40 % – Poudarek1" xfId="34"/>
    <cellStyle name="40 % – Poudarek1 2" xfId="35"/>
    <cellStyle name="40 % – Poudarek1 2 2" xfId="36"/>
    <cellStyle name="40 % – Poudarek2" xfId="37"/>
    <cellStyle name="40 % – Poudarek2 2" xfId="38"/>
    <cellStyle name="40 % – Poudarek2 2 2" xfId="39"/>
    <cellStyle name="40 % – Poudarek3" xfId="40"/>
    <cellStyle name="40 % – Poudarek3 2" xfId="41"/>
    <cellStyle name="40 % – Poudarek3 2 2" xfId="42"/>
    <cellStyle name="40 % – Poudarek4" xfId="43"/>
    <cellStyle name="40 % – Poudarek4 2" xfId="44"/>
    <cellStyle name="40 % – Poudarek4 2 2" xfId="45"/>
    <cellStyle name="40 % – Poudarek5" xfId="46"/>
    <cellStyle name="40 % – Poudarek5 2" xfId="47"/>
    <cellStyle name="40 % – Poudarek5 2 2" xfId="48"/>
    <cellStyle name="40 % – Poudarek6" xfId="49"/>
    <cellStyle name="40 % – Poudarek6 2" xfId="50"/>
    <cellStyle name="40 % – Poudarek6 2 2" xfId="51"/>
    <cellStyle name="60 % – Poudarek1" xfId="52"/>
    <cellStyle name="60 % – Poudarek1 2" xfId="53"/>
    <cellStyle name="60 % – Poudarek1 2 2" xfId="54"/>
    <cellStyle name="60 % – Poudarek2" xfId="55"/>
    <cellStyle name="60 % – Poudarek2 2" xfId="56"/>
    <cellStyle name="60 % – Poudarek2 2 2" xfId="57"/>
    <cellStyle name="60 % – Poudarek3" xfId="58"/>
    <cellStyle name="60 % – Poudarek3 2" xfId="59"/>
    <cellStyle name="60 % – Poudarek3 2 2" xfId="60"/>
    <cellStyle name="60 % – Poudarek4" xfId="61"/>
    <cellStyle name="60 % – Poudarek4 2" xfId="62"/>
    <cellStyle name="60 % – Poudarek4 2 2" xfId="63"/>
    <cellStyle name="60 % – Poudarek5" xfId="64"/>
    <cellStyle name="60 % – Poudarek5 2" xfId="65"/>
    <cellStyle name="60 % – Poudarek5 2 2" xfId="66"/>
    <cellStyle name="60 % – Poudarek6" xfId="67"/>
    <cellStyle name="60 % – Poudarek6 2" xfId="68"/>
    <cellStyle name="60 % – Poudarek6 2 2" xfId="69"/>
    <cellStyle name="Dobro" xfId="70"/>
    <cellStyle name="Dobro 2" xfId="71"/>
    <cellStyle name="Dobro 2 2" xfId="72"/>
    <cellStyle name="Euro" xfId="73"/>
    <cellStyle name="Excel Built-in Normal 2" xfId="74"/>
    <cellStyle name="Izhod" xfId="75"/>
    <cellStyle name="Izhod 2" xfId="76"/>
    <cellStyle name="Izhod 2 2" xfId="77"/>
    <cellStyle name="Naslov" xfId="78"/>
    <cellStyle name="Naslov 1" xfId="79"/>
    <cellStyle name="Naslov 1 1" xfId="80"/>
    <cellStyle name="Naslov 1 2" xfId="81"/>
    <cellStyle name="Naslov 1 2 2" xfId="82"/>
    <cellStyle name="Naslov 2" xfId="83"/>
    <cellStyle name="Naslov 2 2" xfId="84"/>
    <cellStyle name="Naslov 3" xfId="85"/>
    <cellStyle name="Naslov 3 2" xfId="86"/>
    <cellStyle name="Naslov 4" xfId="87"/>
    <cellStyle name="Naslov 4 2" xfId="88"/>
    <cellStyle name="Naslov 5" xfId="89"/>
    <cellStyle name="naslov2" xfId="90"/>
    <cellStyle name="Navadno 10 2" xfId="91"/>
    <cellStyle name="Navadno 10 3" xfId="92"/>
    <cellStyle name="Navadno 11 2" xfId="93"/>
    <cellStyle name="Navadno 11 3" xfId="94"/>
    <cellStyle name="Navadno 12" xfId="95"/>
    <cellStyle name="Navadno 12 2" xfId="96"/>
    <cellStyle name="Navadno 12 3" xfId="97"/>
    <cellStyle name="Navadno 13 2" xfId="98"/>
    <cellStyle name="Navadno 13 3" xfId="99"/>
    <cellStyle name="Navadno 14 2" xfId="100"/>
    <cellStyle name="Navadno 14 3" xfId="101"/>
    <cellStyle name="Navadno 15 2" xfId="102"/>
    <cellStyle name="Navadno 15 3" xfId="103"/>
    <cellStyle name="Navadno 16 2" xfId="104"/>
    <cellStyle name="Navadno 16 3" xfId="105"/>
    <cellStyle name="Navadno 17 2" xfId="106"/>
    <cellStyle name="Navadno 17 3" xfId="107"/>
    <cellStyle name="Navadno 18 2" xfId="108"/>
    <cellStyle name="Navadno 18 3" xfId="109"/>
    <cellStyle name="Navadno 19 2" xfId="110"/>
    <cellStyle name="Navadno 19 3" xfId="111"/>
    <cellStyle name="Navadno 2" xfId="112"/>
    <cellStyle name="Navadno 2 2" xfId="113"/>
    <cellStyle name="Navadno 2 2 2" xfId="114"/>
    <cellStyle name="Navadno 2 2 3" xfId="115"/>
    <cellStyle name="Navadno 2 2 4" xfId="116"/>
    <cellStyle name="Navadno 2 3" xfId="117"/>
    <cellStyle name="Navadno 2 4" xfId="118"/>
    <cellStyle name="Navadno 20 2" xfId="119"/>
    <cellStyle name="Navadno 20 3" xfId="120"/>
    <cellStyle name="Navadno 25 2" xfId="121"/>
    <cellStyle name="Navadno 25 3" xfId="122"/>
    <cellStyle name="Navadno 26 2" xfId="123"/>
    <cellStyle name="Navadno 26 3" xfId="124"/>
    <cellStyle name="Navadno 27 2" xfId="125"/>
    <cellStyle name="Navadno 27 3" xfId="126"/>
    <cellStyle name="Navadno 28 2" xfId="127"/>
    <cellStyle name="Navadno 28 3" xfId="128"/>
    <cellStyle name="Navadno 29" xfId="129"/>
    <cellStyle name="Navadno 29 2" xfId="130"/>
    <cellStyle name="Navadno 29 3" xfId="131"/>
    <cellStyle name="Navadno 3" xfId="132"/>
    <cellStyle name="Navadno 3 10" xfId="133"/>
    <cellStyle name="Navadno 3 2" xfId="134"/>
    <cellStyle name="Navadno 3 2 2" xfId="135"/>
    <cellStyle name="Navadno 3 2 3" xfId="136"/>
    <cellStyle name="Navadno 3 3" xfId="137"/>
    <cellStyle name="Navadno 3 4" xfId="138"/>
    <cellStyle name="Navadno 3 5" xfId="139"/>
    <cellStyle name="Navadno 3 6" xfId="140"/>
    <cellStyle name="Navadno 3 7" xfId="141"/>
    <cellStyle name="Navadno 3 8" xfId="142"/>
    <cellStyle name="Navadno 3 9" xfId="143"/>
    <cellStyle name="Navadno 30 2" xfId="144"/>
    <cellStyle name="Navadno 30 3" xfId="145"/>
    <cellStyle name="Navadno 31" xfId="146"/>
    <cellStyle name="Navadno 31 2" xfId="147"/>
    <cellStyle name="Navadno 31 3" xfId="148"/>
    <cellStyle name="Navadno 32 2" xfId="149"/>
    <cellStyle name="Navadno 32 3" xfId="150"/>
    <cellStyle name="Navadno 34" xfId="151"/>
    <cellStyle name="Navadno 34 2" xfId="152"/>
    <cellStyle name="Navadno 34 3" xfId="153"/>
    <cellStyle name="Navadno 35 2" xfId="154"/>
    <cellStyle name="Navadno 35 3" xfId="155"/>
    <cellStyle name="Navadno 36 2" xfId="156"/>
    <cellStyle name="Navadno 36 3" xfId="157"/>
    <cellStyle name="Navadno 37 2" xfId="158"/>
    <cellStyle name="Navadno 37 3" xfId="159"/>
    <cellStyle name="Navadno 38 2" xfId="160"/>
    <cellStyle name="Navadno 38 3" xfId="161"/>
    <cellStyle name="Navadno 39 2" xfId="162"/>
    <cellStyle name="Navadno 39 3" xfId="163"/>
    <cellStyle name="Navadno 4" xfId="164"/>
    <cellStyle name="Navadno 4 10" xfId="165"/>
    <cellStyle name="Navadno 4 11" xfId="166"/>
    <cellStyle name="Navadno 4 2" xfId="167"/>
    <cellStyle name="Navadno 4 3" xfId="168"/>
    <cellStyle name="Navadno 4 4" xfId="169"/>
    <cellStyle name="Navadno 4 5" xfId="170"/>
    <cellStyle name="Navadno 4 6" xfId="171"/>
    <cellStyle name="Navadno 4 7" xfId="172"/>
    <cellStyle name="Navadno 4 8" xfId="173"/>
    <cellStyle name="Navadno 4 9" xfId="174"/>
    <cellStyle name="Navadno 40 2" xfId="175"/>
    <cellStyle name="Navadno 40 3" xfId="176"/>
    <cellStyle name="Navadno 41" xfId="177"/>
    <cellStyle name="Navadno 41 2" xfId="178"/>
    <cellStyle name="Navadno 41 3" xfId="179"/>
    <cellStyle name="Navadno 42" xfId="180"/>
    <cellStyle name="Navadno 5" xfId="181"/>
    <cellStyle name="Navadno 5 2" xfId="182"/>
    <cellStyle name="Navadno 9" xfId="183"/>
    <cellStyle name="Navadno 9 2" xfId="184"/>
    <cellStyle name="Navadno 9 3" xfId="185"/>
    <cellStyle name="Navadno 9 4" xfId="186"/>
    <cellStyle name="Nevtralno" xfId="187"/>
    <cellStyle name="Nevtralno 2" xfId="188"/>
    <cellStyle name="Nevtralno 2 2" xfId="189"/>
    <cellStyle name="Normal 2" xfId="190"/>
    <cellStyle name="Normal 2 2" xfId="191"/>
    <cellStyle name="Normal 3" xfId="192"/>
    <cellStyle name="Percent" xfId="193"/>
    <cellStyle name="Odstotek 2" xfId="194"/>
    <cellStyle name="Odstotek 3" xfId="195"/>
    <cellStyle name="Opomba" xfId="196"/>
    <cellStyle name="Opomba 2" xfId="197"/>
    <cellStyle name="Opomba 2 2" xfId="198"/>
    <cellStyle name="Opozorilo" xfId="199"/>
    <cellStyle name="Opozorilo 2" xfId="200"/>
    <cellStyle name="Pojasnjevalno besedilo" xfId="201"/>
    <cellStyle name="Pojasnjevalno besedilo 2" xfId="202"/>
    <cellStyle name="Poudarek1" xfId="203"/>
    <cellStyle name="Poudarek1 2" xfId="204"/>
    <cellStyle name="Poudarek1 2 2" xfId="205"/>
    <cellStyle name="Poudarek2" xfId="206"/>
    <cellStyle name="Poudarek2 2" xfId="207"/>
    <cellStyle name="Poudarek2 2 2" xfId="208"/>
    <cellStyle name="Poudarek3" xfId="209"/>
    <cellStyle name="Poudarek3 2" xfId="210"/>
    <cellStyle name="Poudarek3 2 2" xfId="211"/>
    <cellStyle name="Poudarek4" xfId="212"/>
    <cellStyle name="Poudarek4 2" xfId="213"/>
    <cellStyle name="Poudarek4 2 2" xfId="214"/>
    <cellStyle name="Poudarek5" xfId="215"/>
    <cellStyle name="Poudarek5 2" xfId="216"/>
    <cellStyle name="Poudarek5 2 2" xfId="217"/>
    <cellStyle name="Poudarek6" xfId="218"/>
    <cellStyle name="Poudarek6 2" xfId="219"/>
    <cellStyle name="Poudarek6 2 2" xfId="220"/>
    <cellStyle name="Povezana celica" xfId="221"/>
    <cellStyle name="Povezana celica 2" xfId="222"/>
    <cellStyle name="Preveri celico" xfId="223"/>
    <cellStyle name="Preveri celico 2" xfId="224"/>
    <cellStyle name="Preveri celico 2 2" xfId="225"/>
    <cellStyle name="Računanje" xfId="226"/>
    <cellStyle name="Računanje 2" xfId="227"/>
    <cellStyle name="Računanje 2 2" xfId="228"/>
    <cellStyle name="S14" xfId="229"/>
    <cellStyle name="S15" xfId="230"/>
    <cellStyle name="Slabo" xfId="231"/>
    <cellStyle name="Slabo 2" xfId="232"/>
    <cellStyle name="Slabo 2 2" xfId="233"/>
    <cellStyle name="Slog 1" xfId="234"/>
    <cellStyle name="Slog 1 2" xfId="235"/>
    <cellStyle name="TableStyleLight1" xfId="236"/>
    <cellStyle name="Currency" xfId="237"/>
    <cellStyle name="Currency [0]" xfId="238"/>
    <cellStyle name="Valuta 10" xfId="239"/>
    <cellStyle name="Valuta 10 2" xfId="240"/>
    <cellStyle name="Valuta 10 3" xfId="241"/>
    <cellStyle name="Valuta 11 2" xfId="242"/>
    <cellStyle name="Valuta 11 3" xfId="243"/>
    <cellStyle name="Valuta 12 2" xfId="244"/>
    <cellStyle name="Valuta 12 3" xfId="245"/>
    <cellStyle name="Valuta 13 2" xfId="246"/>
    <cellStyle name="Valuta 13 3" xfId="247"/>
    <cellStyle name="Valuta 15" xfId="248"/>
    <cellStyle name="Valuta 19" xfId="249"/>
    <cellStyle name="Valuta 2" xfId="250"/>
    <cellStyle name="Valuta 2 2" xfId="251"/>
    <cellStyle name="Valuta 2 3" xfId="252"/>
    <cellStyle name="Valuta 3" xfId="253"/>
    <cellStyle name="Valuta 3 2" xfId="254"/>
    <cellStyle name="Valuta 3 3" xfId="255"/>
    <cellStyle name="Valuta 3 4" xfId="256"/>
    <cellStyle name="Valuta 3 5" xfId="257"/>
    <cellStyle name="Valuta 3 6" xfId="258"/>
    <cellStyle name="Valuta 3 7" xfId="259"/>
    <cellStyle name="Valuta 3 8" xfId="260"/>
    <cellStyle name="Comma" xfId="261"/>
    <cellStyle name="Comma [0]" xfId="262"/>
    <cellStyle name="Vejica [0] 2" xfId="263"/>
    <cellStyle name="Vejica 10" xfId="264"/>
    <cellStyle name="Vejica 10 2" xfId="265"/>
    <cellStyle name="Vejica 10 3" xfId="266"/>
    <cellStyle name="Vejica 11" xfId="267"/>
    <cellStyle name="Vejica 11 2" xfId="268"/>
    <cellStyle name="Vejica 11 3" xfId="269"/>
    <cellStyle name="Vejica 12" xfId="270"/>
    <cellStyle name="Vejica 12 2" xfId="271"/>
    <cellStyle name="Vejica 12 3" xfId="272"/>
    <cellStyle name="Vejica 13" xfId="273"/>
    <cellStyle name="Vejica 13 2" xfId="274"/>
    <cellStyle name="Vejica 13 3" xfId="275"/>
    <cellStyle name="Vejica 14" xfId="276"/>
    <cellStyle name="Vejica 15" xfId="277"/>
    <cellStyle name="Vejica 15 2" xfId="278"/>
    <cellStyle name="Vejica 16" xfId="279"/>
    <cellStyle name="Vejica 17" xfId="280"/>
    <cellStyle name="Vejica 18" xfId="281"/>
    <cellStyle name="Vejica 19" xfId="282"/>
    <cellStyle name="Vejica 2" xfId="283"/>
    <cellStyle name="Vejica 2 10" xfId="284"/>
    <cellStyle name="Vejica 2 11" xfId="285"/>
    <cellStyle name="Vejica 2 12" xfId="286"/>
    <cellStyle name="Vejica 2 13" xfId="287"/>
    <cellStyle name="Vejica 2 2" xfId="288"/>
    <cellStyle name="Vejica 2 2 2" xfId="289"/>
    <cellStyle name="Vejica 2 3" xfId="290"/>
    <cellStyle name="Vejica 2 3 2" xfId="291"/>
    <cellStyle name="Vejica 2 4" xfId="292"/>
    <cellStyle name="Vejica 2 5" xfId="293"/>
    <cellStyle name="Vejica 2 6" xfId="294"/>
    <cellStyle name="Vejica 2 7" xfId="295"/>
    <cellStyle name="Vejica 2 8" xfId="296"/>
    <cellStyle name="Vejica 2 9" xfId="297"/>
    <cellStyle name="Vejica 2 9 2" xfId="298"/>
    <cellStyle name="Vejica 2 9 3" xfId="299"/>
    <cellStyle name="Vejica 20" xfId="300"/>
    <cellStyle name="Vejica 3" xfId="301"/>
    <cellStyle name="Vejica 3 2" xfId="302"/>
    <cellStyle name="Vejica 3 2 2" xfId="303"/>
    <cellStyle name="Vejica 3 3" xfId="304"/>
    <cellStyle name="Vejica 3 4" xfId="305"/>
    <cellStyle name="Vejica 3 5" xfId="306"/>
    <cellStyle name="Vejica 3 6" xfId="307"/>
    <cellStyle name="Vejica 3 7" xfId="308"/>
    <cellStyle name="Vejica 3 8" xfId="309"/>
    <cellStyle name="Vejica 4" xfId="310"/>
    <cellStyle name="Vejica 4 2" xfId="311"/>
    <cellStyle name="Vejica 4 3" xfId="312"/>
    <cellStyle name="Vejica 4 4" xfId="313"/>
    <cellStyle name="Vejica 4 5" xfId="314"/>
    <cellStyle name="Vejica 4 6" xfId="315"/>
    <cellStyle name="Vejica 4 7" xfId="316"/>
    <cellStyle name="Vejica 4 8" xfId="317"/>
    <cellStyle name="Vejica 5" xfId="318"/>
    <cellStyle name="Vejica 6" xfId="319"/>
    <cellStyle name="Vejica 7" xfId="320"/>
    <cellStyle name="Vejica 7 2" xfId="321"/>
    <cellStyle name="Vejica 7 3" xfId="322"/>
    <cellStyle name="Vejica 8" xfId="323"/>
    <cellStyle name="Vejica 8 2" xfId="324"/>
    <cellStyle name="Vejica 8 3" xfId="325"/>
    <cellStyle name="Vejica 9" xfId="326"/>
    <cellStyle name="Vejica 9 2" xfId="327"/>
    <cellStyle name="Vejica 9 3" xfId="328"/>
    <cellStyle name="Vnos" xfId="329"/>
    <cellStyle name="Vnos 2" xfId="330"/>
    <cellStyle name="Vnos 2 2" xfId="331"/>
    <cellStyle name="Vsota" xfId="332"/>
    <cellStyle name="Vsota 2" xfId="3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01"/>
  <sheetViews>
    <sheetView tabSelected="1" view="pageBreakPreview" zoomScale="120" zoomScaleNormal="85" zoomScaleSheetLayoutView="120" zoomScalePageLayoutView="0" workbookViewId="0" topLeftCell="A184">
      <selection activeCell="B95" sqref="B95"/>
    </sheetView>
  </sheetViews>
  <sheetFormatPr defaultColWidth="8.8515625" defaultRowHeight="12.75"/>
  <cols>
    <col min="1" max="1" width="7.00390625" style="20" customWidth="1"/>
    <col min="2" max="2" width="70.8515625" style="20" customWidth="1"/>
    <col min="3" max="3" width="16.7109375" style="78" customWidth="1"/>
    <col min="4" max="5" width="16.7109375" style="79" customWidth="1"/>
    <col min="6" max="6" width="16.7109375" style="29" customWidth="1"/>
    <col min="7" max="7" width="8.8515625" style="20" customWidth="1"/>
    <col min="8" max="8" width="27.8515625" style="20" customWidth="1"/>
    <col min="9" max="16384" width="8.8515625" style="20" customWidth="1"/>
  </cols>
  <sheetData>
    <row r="1" spans="1:6" ht="15.75">
      <c r="A1" s="69"/>
      <c r="B1" s="13"/>
      <c r="C1" s="41"/>
      <c r="D1" s="30"/>
      <c r="E1" s="30"/>
      <c r="F1" s="26"/>
    </row>
    <row r="2" spans="1:6" ht="15.75">
      <c r="A2" s="1"/>
      <c r="B2" s="13"/>
      <c r="C2" s="41"/>
      <c r="D2" s="30"/>
      <c r="E2" s="30"/>
      <c r="F2" s="26"/>
    </row>
    <row r="3" spans="1:6" ht="15.75">
      <c r="A3" s="1"/>
      <c r="B3" s="13"/>
      <c r="C3" s="41"/>
      <c r="D3" s="30"/>
      <c r="E3" s="30"/>
      <c r="F3" s="26"/>
    </row>
    <row r="4" spans="1:6" ht="21">
      <c r="A4" s="101"/>
      <c r="B4" s="102" t="s">
        <v>0</v>
      </c>
      <c r="C4" s="103"/>
      <c r="D4" s="104"/>
      <c r="E4" s="104"/>
      <c r="F4" s="104"/>
    </row>
    <row r="5" spans="1:6" ht="21">
      <c r="A5" s="101"/>
      <c r="B5" s="105"/>
      <c r="C5" s="103"/>
      <c r="D5" s="104"/>
      <c r="E5" s="106"/>
      <c r="F5" s="106"/>
    </row>
    <row r="6" spans="1:6" ht="21">
      <c r="A6" s="107" t="s">
        <v>1</v>
      </c>
      <c r="B6" s="110" t="s">
        <v>2</v>
      </c>
      <c r="C6" s="110"/>
      <c r="D6" s="110"/>
      <c r="E6" s="110"/>
      <c r="F6" s="108">
        <f>F61</f>
        <v>0</v>
      </c>
    </row>
    <row r="7" spans="1:6" ht="21">
      <c r="A7" s="107" t="s">
        <v>3</v>
      </c>
      <c r="B7" s="110" t="s">
        <v>4</v>
      </c>
      <c r="C7" s="110"/>
      <c r="D7" s="110"/>
      <c r="E7" s="110"/>
      <c r="F7" s="108">
        <f>F90</f>
        <v>0</v>
      </c>
    </row>
    <row r="8" spans="1:6" ht="21">
      <c r="A8" s="107" t="s">
        <v>5</v>
      </c>
      <c r="B8" s="112" t="s">
        <v>6</v>
      </c>
      <c r="C8" s="112"/>
      <c r="D8" s="112"/>
      <c r="E8" s="112"/>
      <c r="F8" s="108">
        <f>F103</f>
        <v>0</v>
      </c>
    </row>
    <row r="9" spans="1:6" ht="21">
      <c r="A9" s="107" t="s">
        <v>7</v>
      </c>
      <c r="B9" s="112" t="s">
        <v>8</v>
      </c>
      <c r="C9" s="112"/>
      <c r="D9" s="112"/>
      <c r="E9" s="112"/>
      <c r="F9" s="108">
        <f>F141</f>
        <v>0</v>
      </c>
    </row>
    <row r="10" spans="1:6" ht="21">
      <c r="A10" s="107" t="s">
        <v>9</v>
      </c>
      <c r="B10" s="112" t="s">
        <v>10</v>
      </c>
      <c r="C10" s="112"/>
      <c r="D10" s="112"/>
      <c r="E10" s="112"/>
      <c r="F10" s="108">
        <f>F157</f>
        <v>0</v>
      </c>
    </row>
    <row r="11" spans="1:6" ht="21">
      <c r="A11" s="107" t="s">
        <v>11</v>
      </c>
      <c r="B11" s="112" t="s">
        <v>12</v>
      </c>
      <c r="C11" s="112"/>
      <c r="D11" s="112"/>
      <c r="E11" s="112"/>
      <c r="F11" s="108">
        <f>F167</f>
        <v>0</v>
      </c>
    </row>
    <row r="12" spans="1:6" ht="21">
      <c r="A12" s="107" t="s">
        <v>13</v>
      </c>
      <c r="B12" s="111" t="s">
        <v>14</v>
      </c>
      <c r="C12" s="111"/>
      <c r="D12" s="111"/>
      <c r="E12" s="111"/>
      <c r="F12" s="108">
        <f>F183</f>
        <v>0</v>
      </c>
    </row>
    <row r="13" spans="1:6" ht="21">
      <c r="A13" s="107" t="s">
        <v>15</v>
      </c>
      <c r="B13" s="111" t="s">
        <v>16</v>
      </c>
      <c r="C13" s="111"/>
      <c r="D13" s="111"/>
      <c r="E13" s="111"/>
      <c r="F13" s="108">
        <f>F200</f>
        <v>0</v>
      </c>
    </row>
    <row r="14" spans="1:6" ht="21">
      <c r="A14" s="107"/>
      <c r="B14" s="113" t="s">
        <v>17</v>
      </c>
      <c r="C14" s="114"/>
      <c r="D14" s="114"/>
      <c r="E14" s="115"/>
      <c r="F14" s="109">
        <f>SUM(F6:F13)</f>
        <v>0</v>
      </c>
    </row>
    <row r="15" spans="1:6" ht="21">
      <c r="A15" s="107"/>
      <c r="B15" s="113" t="s">
        <v>18</v>
      </c>
      <c r="C15" s="114"/>
      <c r="D15" s="114"/>
      <c r="E15" s="115"/>
      <c r="F15" s="109">
        <f>F14*0.22</f>
        <v>0</v>
      </c>
    </row>
    <row r="16" spans="1:6" ht="21">
      <c r="A16" s="107"/>
      <c r="B16" s="113" t="s">
        <v>19</v>
      </c>
      <c r="C16" s="114"/>
      <c r="D16" s="114"/>
      <c r="E16" s="115"/>
      <c r="F16" s="109">
        <f>F14+F15</f>
        <v>0</v>
      </c>
    </row>
    <row r="17" spans="1:6" ht="15.75">
      <c r="A17" s="1"/>
      <c r="B17" s="13"/>
      <c r="C17" s="41"/>
      <c r="D17" s="30"/>
      <c r="E17" s="30"/>
      <c r="F17" s="26"/>
    </row>
    <row r="18" spans="1:6" ht="15.75">
      <c r="A18" s="1"/>
      <c r="B18" s="13"/>
      <c r="C18" s="41"/>
      <c r="D18" s="30"/>
      <c r="E18" s="30"/>
      <c r="F18" s="26"/>
    </row>
    <row r="19" spans="1:6" ht="15.75">
      <c r="A19" s="1"/>
      <c r="B19" s="13"/>
      <c r="C19" s="41"/>
      <c r="D19" s="30"/>
      <c r="E19" s="30"/>
      <c r="F19" s="26"/>
    </row>
    <row r="20" spans="1:6" ht="15.75">
      <c r="A20" s="1"/>
      <c r="B20" s="71"/>
      <c r="C20" s="24"/>
      <c r="D20" s="26"/>
      <c r="E20" s="26"/>
      <c r="F20" s="26"/>
    </row>
    <row r="21" spans="1:6" ht="15.75">
      <c r="A21" s="2"/>
      <c r="B21" s="3" t="s">
        <v>20</v>
      </c>
      <c r="C21" s="31"/>
      <c r="D21" s="31"/>
      <c r="E21" s="31"/>
      <c r="F21" s="26"/>
    </row>
    <row r="22" spans="1:6" ht="15.75">
      <c r="A22" s="14"/>
      <c r="B22" s="15"/>
      <c r="C22" s="32"/>
      <c r="D22" s="32"/>
      <c r="E22" s="32"/>
      <c r="F22" s="26"/>
    </row>
    <row r="23" spans="1:6" s="32" customFormat="1" ht="27" customHeight="1">
      <c r="A23" s="16"/>
      <c r="B23" s="32" t="s">
        <v>21</v>
      </c>
      <c r="C23" s="31"/>
      <c r="D23" s="31"/>
      <c r="E23" s="31"/>
      <c r="F23" s="28"/>
    </row>
    <row r="24" spans="1:6" s="32" customFormat="1" ht="66" customHeight="1">
      <c r="A24" s="16"/>
      <c r="B24" s="15" t="s">
        <v>143</v>
      </c>
      <c r="C24" s="31"/>
      <c r="D24" s="31"/>
      <c r="E24" s="31"/>
      <c r="F24" s="28"/>
    </row>
    <row r="25" spans="1:6" s="32" customFormat="1" ht="30.75" customHeight="1">
      <c r="A25" s="4"/>
      <c r="B25" s="15" t="s">
        <v>22</v>
      </c>
      <c r="F25" s="28"/>
    </row>
    <row r="26" spans="1:6" s="32" customFormat="1" ht="15.75">
      <c r="A26" s="4"/>
      <c r="B26" s="15"/>
      <c r="F26" s="28"/>
    </row>
    <row r="27" spans="1:6" s="32" customFormat="1" ht="29.25" customHeight="1">
      <c r="A27" s="16"/>
      <c r="B27" s="32" t="s">
        <v>23</v>
      </c>
      <c r="C27" s="33"/>
      <c r="D27" s="33"/>
      <c r="E27" s="33"/>
      <c r="F27" s="28"/>
    </row>
    <row r="28" spans="1:6" s="32" customFormat="1" ht="13.5" customHeight="1">
      <c r="A28" s="16"/>
      <c r="B28" s="72" t="s">
        <v>24</v>
      </c>
      <c r="C28" s="34"/>
      <c r="D28" s="34"/>
      <c r="E28" s="35"/>
      <c r="F28" s="28"/>
    </row>
    <row r="29" spans="1:6" s="32" customFormat="1" ht="31.5">
      <c r="A29" s="16"/>
      <c r="B29" s="15" t="s">
        <v>25</v>
      </c>
      <c r="C29" s="34"/>
      <c r="D29" s="34"/>
      <c r="E29" s="35"/>
      <c r="F29" s="28"/>
    </row>
    <row r="30" spans="1:6" s="32" customFormat="1" ht="15.75">
      <c r="A30" s="4"/>
      <c r="B30" s="72" t="s">
        <v>26</v>
      </c>
      <c r="C30" s="34"/>
      <c r="D30" s="34"/>
      <c r="E30" s="35"/>
      <c r="F30" s="28"/>
    </row>
    <row r="31" spans="1:6" s="32" customFormat="1" ht="33.75" customHeight="1">
      <c r="A31" s="4"/>
      <c r="B31" s="15" t="s">
        <v>27</v>
      </c>
      <c r="C31" s="34"/>
      <c r="D31" s="34"/>
      <c r="E31" s="35"/>
      <c r="F31" s="28"/>
    </row>
    <row r="32" spans="1:6" s="32" customFormat="1" ht="78.75">
      <c r="A32" s="4"/>
      <c r="B32" s="15" t="s">
        <v>144</v>
      </c>
      <c r="C32" s="34"/>
      <c r="D32" s="34"/>
      <c r="E32" s="35"/>
      <c r="F32" s="28"/>
    </row>
    <row r="33" spans="1:6" s="32" customFormat="1" ht="18" customHeight="1">
      <c r="A33" s="4"/>
      <c r="B33" s="72" t="s">
        <v>28</v>
      </c>
      <c r="C33" s="34"/>
      <c r="D33" s="34"/>
      <c r="E33" s="35"/>
      <c r="F33" s="28"/>
    </row>
    <row r="34" spans="1:6" s="32" customFormat="1" ht="31.5">
      <c r="A34" s="4"/>
      <c r="B34" s="15" t="s">
        <v>29</v>
      </c>
      <c r="C34" s="34"/>
      <c r="D34" s="34"/>
      <c r="E34" s="35"/>
      <c r="F34" s="28"/>
    </row>
    <row r="35" spans="1:6" s="32" customFormat="1" ht="30.75" customHeight="1">
      <c r="A35" s="4"/>
      <c r="B35" s="15" t="s">
        <v>145</v>
      </c>
      <c r="C35" s="34"/>
      <c r="D35" s="34"/>
      <c r="E35" s="35"/>
      <c r="F35" s="28"/>
    </row>
    <row r="36" spans="1:6" s="32" customFormat="1" ht="17.25" customHeight="1">
      <c r="A36" s="4"/>
      <c r="B36" s="73" t="s">
        <v>30</v>
      </c>
      <c r="C36" s="34"/>
      <c r="D36" s="34"/>
      <c r="E36" s="35"/>
      <c r="F36" s="28"/>
    </row>
    <row r="37" spans="1:6" s="32" customFormat="1" ht="15.75">
      <c r="A37" s="4"/>
      <c r="B37" s="15" t="s">
        <v>31</v>
      </c>
      <c r="C37" s="34"/>
      <c r="D37" s="34"/>
      <c r="E37" s="35"/>
      <c r="F37" s="28"/>
    </row>
    <row r="38" spans="1:6" s="32" customFormat="1" ht="15.75">
      <c r="A38" s="4"/>
      <c r="B38" s="15" t="s">
        <v>32</v>
      </c>
      <c r="C38" s="34"/>
      <c r="D38" s="34"/>
      <c r="E38" s="35"/>
      <c r="F38" s="28"/>
    </row>
    <row r="39" spans="1:6" s="32" customFormat="1" ht="15.75">
      <c r="A39" s="4"/>
      <c r="B39" s="72" t="s">
        <v>33</v>
      </c>
      <c r="C39" s="34"/>
      <c r="D39" s="34"/>
      <c r="E39" s="35"/>
      <c r="F39" s="28"/>
    </row>
    <row r="40" spans="1:6" ht="15.75">
      <c r="A40" s="11"/>
      <c r="C40" s="38"/>
      <c r="D40" s="70"/>
      <c r="E40" s="30"/>
      <c r="F40" s="26"/>
    </row>
    <row r="41" spans="1:6" ht="16.5" thickBot="1">
      <c r="A41" s="11"/>
      <c r="C41" s="38"/>
      <c r="D41" s="70"/>
      <c r="E41" s="30"/>
      <c r="F41" s="26"/>
    </row>
    <row r="42" spans="1:6" ht="66" customHeight="1" thickBot="1">
      <c r="A42" s="65"/>
      <c r="B42" s="74" t="s">
        <v>137</v>
      </c>
      <c r="C42" s="66" t="s">
        <v>138</v>
      </c>
      <c r="D42" s="75" t="s">
        <v>139</v>
      </c>
      <c r="E42" s="67" t="s">
        <v>140</v>
      </c>
      <c r="F42" s="68" t="s">
        <v>141</v>
      </c>
    </row>
    <row r="43" spans="1:6" ht="15.75">
      <c r="A43" s="11"/>
      <c r="C43" s="38"/>
      <c r="D43" s="70"/>
      <c r="E43" s="30"/>
      <c r="F43" s="26"/>
    </row>
    <row r="44" spans="1:6" ht="15.75">
      <c r="A44" s="44">
        <v>1</v>
      </c>
      <c r="B44" s="45" t="s">
        <v>2</v>
      </c>
      <c r="C44" s="46"/>
      <c r="D44" s="76"/>
      <c r="E44" s="47"/>
      <c r="F44" s="48"/>
    </row>
    <row r="45" spans="1:6" ht="16.5" thickBot="1">
      <c r="A45" s="5"/>
      <c r="B45" s="6"/>
      <c r="C45" s="39"/>
      <c r="D45" s="37"/>
      <c r="E45" s="8"/>
      <c r="F45" s="8"/>
    </row>
    <row r="46" spans="1:6" ht="16.5" thickBot="1">
      <c r="A46" s="5" t="s">
        <v>34</v>
      </c>
      <c r="B46" s="18" t="s">
        <v>35</v>
      </c>
      <c r="C46" s="7" t="s">
        <v>36</v>
      </c>
      <c r="D46" s="37">
        <v>74</v>
      </c>
      <c r="E46" s="43">
        <v>0</v>
      </c>
      <c r="F46" s="29">
        <f>D46*E46</f>
        <v>0</v>
      </c>
    </row>
    <row r="47" spans="1:5" ht="99" customHeight="1">
      <c r="A47" s="15"/>
      <c r="B47" s="77" t="s">
        <v>146</v>
      </c>
      <c r="E47" s="80"/>
    </row>
    <row r="48" spans="1:5" ht="16.5" thickBot="1">
      <c r="A48" s="15"/>
      <c r="B48" s="15"/>
      <c r="E48" s="80"/>
    </row>
    <row r="49" spans="1:6" ht="29.25" customHeight="1" thickBot="1">
      <c r="A49" s="5" t="s">
        <v>37</v>
      </c>
      <c r="B49" s="18" t="s">
        <v>38</v>
      </c>
      <c r="C49" s="7" t="s">
        <v>36</v>
      </c>
      <c r="D49" s="37">
        <v>75</v>
      </c>
      <c r="E49" s="43">
        <v>0</v>
      </c>
      <c r="F49" s="29">
        <f>D49*E49</f>
        <v>0</v>
      </c>
    </row>
    <row r="50" spans="1:5" ht="78.75">
      <c r="A50" s="5"/>
      <c r="B50" s="15" t="s">
        <v>147</v>
      </c>
      <c r="E50" s="80"/>
    </row>
    <row r="51" spans="1:5" ht="16.5" thickBot="1">
      <c r="A51" s="5"/>
      <c r="B51" s="15"/>
      <c r="C51" s="7"/>
      <c r="D51" s="37"/>
      <c r="E51" s="8"/>
    </row>
    <row r="52" spans="1:6" ht="16.5" thickBot="1">
      <c r="A52" s="5" t="s">
        <v>39</v>
      </c>
      <c r="B52" s="18" t="s">
        <v>40</v>
      </c>
      <c r="C52" s="7" t="s">
        <v>36</v>
      </c>
      <c r="D52" s="37">
        <v>28</v>
      </c>
      <c r="E52" s="43">
        <v>0</v>
      </c>
      <c r="F52" s="29">
        <f>D52*E52</f>
        <v>0</v>
      </c>
    </row>
    <row r="53" spans="1:5" ht="81.75" customHeight="1">
      <c r="A53" s="5"/>
      <c r="B53" s="15" t="s">
        <v>148</v>
      </c>
      <c r="E53" s="80"/>
    </row>
    <row r="54" spans="1:5" ht="16.5" thickBot="1">
      <c r="A54" s="5"/>
      <c r="B54" s="15"/>
      <c r="C54" s="7"/>
      <c r="D54" s="37"/>
      <c r="E54" s="8"/>
    </row>
    <row r="55" spans="1:6" ht="16.5" thickBot="1">
      <c r="A55" s="5" t="s">
        <v>41</v>
      </c>
      <c r="B55" s="18" t="s">
        <v>42</v>
      </c>
      <c r="C55" s="7" t="s">
        <v>36</v>
      </c>
      <c r="D55" s="37">
        <v>6</v>
      </c>
      <c r="E55" s="43">
        <v>0</v>
      </c>
      <c r="F55" s="29">
        <f>D55*E55</f>
        <v>0</v>
      </c>
    </row>
    <row r="56" spans="1:5" ht="141.75">
      <c r="A56" s="5"/>
      <c r="B56" s="18" t="s">
        <v>149</v>
      </c>
      <c r="E56" s="80"/>
    </row>
    <row r="57" spans="1:5" ht="16.5" thickBot="1">
      <c r="A57" s="5"/>
      <c r="B57" s="15"/>
      <c r="C57" s="7"/>
      <c r="D57" s="37"/>
      <c r="E57" s="8"/>
    </row>
    <row r="58" spans="1:6" ht="33" customHeight="1" thickBot="1">
      <c r="A58" s="5" t="s">
        <v>43</v>
      </c>
      <c r="B58" s="18" t="s">
        <v>44</v>
      </c>
      <c r="C58" s="7" t="s">
        <v>36</v>
      </c>
      <c r="D58" s="37">
        <v>7</v>
      </c>
      <c r="E58" s="43">
        <v>0</v>
      </c>
      <c r="F58" s="29">
        <f>D58*E58</f>
        <v>0</v>
      </c>
    </row>
    <row r="59" spans="1:5" ht="141.75">
      <c r="A59" s="5"/>
      <c r="B59" s="18" t="s">
        <v>150</v>
      </c>
      <c r="E59" s="80"/>
    </row>
    <row r="60" spans="1:5" ht="15.75">
      <c r="A60" s="5"/>
      <c r="B60" s="18"/>
      <c r="E60" s="80"/>
    </row>
    <row r="61" spans="1:6" ht="15.75">
      <c r="A61" s="62" t="s">
        <v>1</v>
      </c>
      <c r="B61" s="81" t="s">
        <v>45</v>
      </c>
      <c r="C61" s="82"/>
      <c r="D61" s="49"/>
      <c r="E61" s="49"/>
      <c r="F61" s="50">
        <f>SUM(F46:F58)</f>
        <v>0</v>
      </c>
    </row>
    <row r="62" spans="1:5" ht="15.75">
      <c r="A62" s="19"/>
      <c r="B62" s="19"/>
      <c r="C62" s="17"/>
      <c r="D62" s="70"/>
      <c r="E62" s="24"/>
    </row>
    <row r="63" spans="1:6" ht="15.75">
      <c r="A63" s="51">
        <v>2</v>
      </c>
      <c r="B63" s="83" t="s">
        <v>4</v>
      </c>
      <c r="C63" s="46"/>
      <c r="D63" s="76"/>
      <c r="E63" s="52"/>
      <c r="F63" s="53"/>
    </row>
    <row r="64" spans="1:5" ht="16.5" customHeight="1" thickBot="1">
      <c r="A64" s="19"/>
      <c r="B64" s="19"/>
      <c r="C64" s="17"/>
      <c r="D64" s="70"/>
      <c r="E64" s="24"/>
    </row>
    <row r="65" spans="1:6" ht="16.5" thickBot="1">
      <c r="A65" s="5" t="s">
        <v>46</v>
      </c>
      <c r="B65" s="84" t="s">
        <v>151</v>
      </c>
      <c r="C65" s="7" t="s">
        <v>36</v>
      </c>
      <c r="D65" s="37">
        <v>21</v>
      </c>
      <c r="E65" s="43">
        <v>0</v>
      </c>
      <c r="F65" s="29">
        <f>D65*E65</f>
        <v>0</v>
      </c>
    </row>
    <row r="66" spans="1:5" ht="267.75">
      <c r="A66" s="5"/>
      <c r="B66" s="15" t="s">
        <v>152</v>
      </c>
      <c r="C66" s="7"/>
      <c r="D66" s="37"/>
      <c r="E66" s="8"/>
    </row>
    <row r="67" spans="1:5" ht="16.5" thickBot="1">
      <c r="A67" s="5"/>
      <c r="B67" s="15"/>
      <c r="C67" s="7"/>
      <c r="D67" s="37"/>
      <c r="E67" s="8"/>
    </row>
    <row r="68" spans="1:6" ht="16.5" thickBot="1">
      <c r="A68" s="5" t="s">
        <v>47</v>
      </c>
      <c r="B68" s="84" t="s">
        <v>153</v>
      </c>
      <c r="C68" s="7" t="s">
        <v>36</v>
      </c>
      <c r="D68" s="37">
        <v>7</v>
      </c>
      <c r="E68" s="43">
        <v>0</v>
      </c>
      <c r="F68" s="29">
        <f>D68*E68</f>
        <v>0</v>
      </c>
    </row>
    <row r="69" spans="1:5" ht="252">
      <c r="A69" s="5"/>
      <c r="B69" s="15" t="s">
        <v>154</v>
      </c>
      <c r="C69" s="7"/>
      <c r="D69" s="37"/>
      <c r="E69" s="8"/>
    </row>
    <row r="70" spans="1:5" ht="16.5" thickBot="1">
      <c r="A70" s="5"/>
      <c r="B70" s="15"/>
      <c r="C70" s="7"/>
      <c r="D70" s="37"/>
      <c r="E70" s="8"/>
    </row>
    <row r="71" spans="1:6" ht="16.5" thickBot="1">
      <c r="A71" s="5" t="s">
        <v>48</v>
      </c>
      <c r="B71" s="84" t="s">
        <v>155</v>
      </c>
      <c r="C71" s="7" t="s">
        <v>36</v>
      </c>
      <c r="D71" s="37">
        <v>1</v>
      </c>
      <c r="E71" s="43">
        <v>0</v>
      </c>
      <c r="F71" s="29">
        <f>D71*E71</f>
        <v>0</v>
      </c>
    </row>
    <row r="72" spans="1:5" ht="267.75">
      <c r="A72" s="5"/>
      <c r="B72" s="15" t="s">
        <v>156</v>
      </c>
      <c r="C72" s="7"/>
      <c r="D72" s="37"/>
      <c r="E72" s="8"/>
    </row>
    <row r="73" spans="1:5" ht="16.5" thickBot="1">
      <c r="A73" s="5"/>
      <c r="B73" s="15"/>
      <c r="C73" s="7"/>
      <c r="D73" s="37"/>
      <c r="E73" s="8"/>
    </row>
    <row r="74" spans="1:6" ht="16.5" thickBot="1">
      <c r="A74" s="5" t="s">
        <v>49</v>
      </c>
      <c r="B74" s="84" t="s">
        <v>157</v>
      </c>
      <c r="C74" s="7" t="s">
        <v>36</v>
      </c>
      <c r="D74" s="37">
        <v>1</v>
      </c>
      <c r="E74" s="43">
        <v>0</v>
      </c>
      <c r="F74" s="29">
        <f>D74*E74</f>
        <v>0</v>
      </c>
    </row>
    <row r="75" spans="1:5" ht="267.75">
      <c r="A75" s="5"/>
      <c r="B75" s="15" t="s">
        <v>158</v>
      </c>
      <c r="C75" s="7"/>
      <c r="D75" s="37"/>
      <c r="E75" s="8"/>
    </row>
    <row r="76" spans="1:5" ht="21" customHeight="1" thickBot="1">
      <c r="A76" s="5"/>
      <c r="B76" s="15"/>
      <c r="C76" s="7"/>
      <c r="D76" s="37"/>
      <c r="E76" s="8"/>
    </row>
    <row r="77" spans="1:6" ht="16.5" thickBot="1">
      <c r="A77" s="5" t="s">
        <v>50</v>
      </c>
      <c r="B77" s="18" t="s">
        <v>159</v>
      </c>
      <c r="C77" s="7" t="s">
        <v>36</v>
      </c>
      <c r="D77" s="37">
        <v>2</v>
      </c>
      <c r="E77" s="43">
        <v>0</v>
      </c>
      <c r="F77" s="29">
        <f>D77*E77</f>
        <v>0</v>
      </c>
    </row>
    <row r="78" spans="1:5" ht="252">
      <c r="A78" s="5"/>
      <c r="B78" s="15" t="s">
        <v>122</v>
      </c>
      <c r="C78" s="7"/>
      <c r="D78" s="37"/>
      <c r="E78" s="8"/>
    </row>
    <row r="79" spans="1:5" ht="16.5" thickBot="1">
      <c r="A79" s="5"/>
      <c r="B79" s="15"/>
      <c r="C79" s="7"/>
      <c r="D79" s="37"/>
      <c r="E79" s="8"/>
    </row>
    <row r="80" spans="1:6" ht="16.5" thickBot="1">
      <c r="A80" s="5" t="s">
        <v>51</v>
      </c>
      <c r="B80" s="18" t="s">
        <v>160</v>
      </c>
      <c r="C80" s="7" t="s">
        <v>36</v>
      </c>
      <c r="D80" s="37">
        <v>4</v>
      </c>
      <c r="E80" s="43">
        <v>0</v>
      </c>
      <c r="F80" s="29">
        <f>D80*E80</f>
        <v>0</v>
      </c>
    </row>
    <row r="81" spans="1:5" ht="220.5">
      <c r="A81" s="5"/>
      <c r="B81" s="15" t="s">
        <v>52</v>
      </c>
      <c r="C81" s="7"/>
      <c r="D81" s="37"/>
      <c r="E81" s="8"/>
    </row>
    <row r="82" spans="1:5" ht="16.5" thickBot="1">
      <c r="A82" s="5"/>
      <c r="B82" s="15"/>
      <c r="C82" s="7"/>
      <c r="D82" s="37"/>
      <c r="E82" s="8"/>
    </row>
    <row r="83" spans="1:6" ht="16.5" thickBot="1">
      <c r="A83" s="5" t="s">
        <v>53</v>
      </c>
      <c r="B83" s="18" t="s">
        <v>161</v>
      </c>
      <c r="C83" s="7" t="s">
        <v>36</v>
      </c>
      <c r="D83" s="37">
        <v>2</v>
      </c>
      <c r="E83" s="43">
        <v>0</v>
      </c>
      <c r="F83" s="29">
        <f>D83*E83</f>
        <v>0</v>
      </c>
    </row>
    <row r="84" spans="1:5" ht="204.75">
      <c r="A84" s="5"/>
      <c r="B84" s="15" t="s">
        <v>54</v>
      </c>
      <c r="C84" s="7"/>
      <c r="D84" s="37"/>
      <c r="E84" s="37"/>
    </row>
    <row r="85" spans="1:5" ht="16.5" thickBot="1">
      <c r="A85" s="5"/>
      <c r="B85" s="15"/>
      <c r="C85" s="7"/>
      <c r="D85" s="37"/>
      <c r="E85" s="8"/>
    </row>
    <row r="86" spans="1:6" ht="16.5" thickBot="1">
      <c r="A86" s="5" t="s">
        <v>55</v>
      </c>
      <c r="B86" s="84" t="s">
        <v>56</v>
      </c>
      <c r="C86" s="7" t="s">
        <v>36</v>
      </c>
      <c r="D86" s="37">
        <v>1</v>
      </c>
      <c r="E86" s="43">
        <v>0</v>
      </c>
      <c r="F86" s="29">
        <f>D86*E86</f>
        <v>0</v>
      </c>
    </row>
    <row r="87" spans="1:5" ht="15.75">
      <c r="A87" s="5"/>
      <c r="B87" s="84"/>
      <c r="C87" s="7"/>
      <c r="D87" s="37"/>
      <c r="E87" s="8"/>
    </row>
    <row r="88" spans="1:3" ht="236.25">
      <c r="A88" s="5"/>
      <c r="B88" s="15" t="s">
        <v>162</v>
      </c>
      <c r="C88" s="79"/>
    </row>
    <row r="89" ht="15.75">
      <c r="C89" s="79"/>
    </row>
    <row r="90" spans="1:6" ht="15.75">
      <c r="A90" s="85">
        <v>2</v>
      </c>
      <c r="B90" s="86" t="s">
        <v>57</v>
      </c>
      <c r="C90" s="87"/>
      <c r="D90" s="59"/>
      <c r="E90" s="54"/>
      <c r="F90" s="50">
        <f>SUM(F65:F86)</f>
        <v>0</v>
      </c>
    </row>
    <row r="91" spans="1:5" ht="15.75">
      <c r="A91" s="88"/>
      <c r="B91" s="89"/>
      <c r="C91" s="90"/>
      <c r="D91" s="27"/>
      <c r="E91" s="25"/>
    </row>
    <row r="92" spans="1:6" ht="15.75">
      <c r="A92" s="91" t="s">
        <v>142</v>
      </c>
      <c r="B92" s="55" t="s">
        <v>6</v>
      </c>
      <c r="C92" s="92"/>
      <c r="D92" s="56"/>
      <c r="E92" s="54"/>
      <c r="F92" s="50"/>
    </row>
    <row r="93" spans="1:5" ht="16.5" thickBot="1">
      <c r="A93" s="1"/>
      <c r="B93" s="9"/>
      <c r="C93" s="17"/>
      <c r="D93" s="30"/>
      <c r="E93" s="24"/>
    </row>
    <row r="94" spans="1:6" ht="16.5" thickBot="1">
      <c r="A94" s="1" t="s">
        <v>58</v>
      </c>
      <c r="B94" s="84" t="s">
        <v>163</v>
      </c>
      <c r="C94" s="17" t="s">
        <v>36</v>
      </c>
      <c r="D94" s="30">
        <v>2</v>
      </c>
      <c r="E94" s="43">
        <v>0</v>
      </c>
      <c r="F94" s="29">
        <f>D94*E94</f>
        <v>0</v>
      </c>
    </row>
    <row r="95" spans="1:4" ht="252">
      <c r="A95" s="5"/>
      <c r="B95" s="15" t="s">
        <v>164</v>
      </c>
      <c r="C95" s="7"/>
      <c r="D95" s="37"/>
    </row>
    <row r="96" spans="1:5" ht="12" customHeight="1" thickBot="1">
      <c r="A96" s="5"/>
      <c r="B96" s="15"/>
      <c r="C96" s="7"/>
      <c r="D96" s="37"/>
      <c r="E96" s="8"/>
    </row>
    <row r="97" spans="1:6" ht="16.5" thickBot="1">
      <c r="A97" s="5" t="s">
        <v>59</v>
      </c>
      <c r="B97" s="84" t="s">
        <v>165</v>
      </c>
      <c r="C97" s="7" t="s">
        <v>36</v>
      </c>
      <c r="D97" s="37">
        <v>2</v>
      </c>
      <c r="E97" s="43">
        <v>0</v>
      </c>
      <c r="F97" s="29">
        <f>D97*E97</f>
        <v>0</v>
      </c>
    </row>
    <row r="98" spans="1:3" ht="252">
      <c r="A98" s="5"/>
      <c r="B98" s="15" t="s">
        <v>166</v>
      </c>
      <c r="C98" s="79"/>
    </row>
    <row r="99" spans="1:5" ht="16.5" thickBot="1">
      <c r="A99" s="5"/>
      <c r="B99" s="15"/>
      <c r="C99" s="7"/>
      <c r="D99" s="37"/>
      <c r="E99" s="8"/>
    </row>
    <row r="100" spans="1:6" ht="16.5" thickBot="1">
      <c r="A100" s="5" t="s">
        <v>60</v>
      </c>
      <c r="B100" s="18" t="s">
        <v>167</v>
      </c>
      <c r="C100" s="7" t="s">
        <v>36</v>
      </c>
      <c r="D100" s="37">
        <v>4</v>
      </c>
      <c r="E100" s="43">
        <v>0</v>
      </c>
      <c r="F100" s="29">
        <f>D100*E100</f>
        <v>0</v>
      </c>
    </row>
    <row r="101" spans="1:3" ht="236.25">
      <c r="A101" s="5"/>
      <c r="B101" s="15" t="s">
        <v>168</v>
      </c>
      <c r="C101" s="7"/>
    </row>
    <row r="102" spans="1:3" ht="15.75">
      <c r="A102" s="5"/>
      <c r="B102" s="15"/>
      <c r="C102" s="7"/>
    </row>
    <row r="103" spans="1:6" ht="17.25" customHeight="1">
      <c r="A103" s="62" t="s">
        <v>5</v>
      </c>
      <c r="B103" s="57" t="s">
        <v>61</v>
      </c>
      <c r="C103" s="44"/>
      <c r="D103" s="56"/>
      <c r="E103" s="54"/>
      <c r="F103" s="50">
        <f>SUM(F94:F100)</f>
        <v>0</v>
      </c>
    </row>
    <row r="104" spans="1:3" ht="15.75">
      <c r="A104" s="93"/>
      <c r="B104" s="9"/>
      <c r="C104" s="79"/>
    </row>
    <row r="105" spans="1:6" ht="15.75">
      <c r="A105" s="91" t="s">
        <v>7</v>
      </c>
      <c r="B105" s="57" t="s">
        <v>8</v>
      </c>
      <c r="C105" s="46"/>
      <c r="D105" s="47"/>
      <c r="E105" s="52"/>
      <c r="F105" s="53"/>
    </row>
    <row r="106" spans="1:5" ht="16.5" thickBot="1">
      <c r="A106" s="1"/>
      <c r="B106" s="10"/>
      <c r="C106" s="17"/>
      <c r="D106" s="30"/>
      <c r="E106" s="24"/>
    </row>
    <row r="107" spans="1:6" ht="16.5" thickBot="1">
      <c r="A107" s="1" t="s">
        <v>62</v>
      </c>
      <c r="B107" s="84" t="s">
        <v>63</v>
      </c>
      <c r="C107" s="7" t="s">
        <v>36</v>
      </c>
      <c r="D107" s="37">
        <v>1</v>
      </c>
      <c r="E107" s="43">
        <v>0</v>
      </c>
      <c r="F107" s="29">
        <f>D107*E107</f>
        <v>0</v>
      </c>
    </row>
    <row r="108" spans="1:3" ht="189">
      <c r="A108" s="5"/>
      <c r="B108" s="15" t="s">
        <v>169</v>
      </c>
      <c r="C108" s="79"/>
    </row>
    <row r="109" spans="1:5" ht="16.5" thickBot="1">
      <c r="A109" s="5"/>
      <c r="B109" s="15"/>
      <c r="C109" s="7"/>
      <c r="D109" s="37"/>
      <c r="E109" s="8"/>
    </row>
    <row r="110" spans="1:6" ht="16.5" thickBot="1">
      <c r="A110" s="5" t="s">
        <v>64</v>
      </c>
      <c r="B110" s="18" t="s">
        <v>65</v>
      </c>
      <c r="C110" s="7" t="s">
        <v>36</v>
      </c>
      <c r="D110" s="37">
        <v>6</v>
      </c>
      <c r="E110" s="43">
        <v>0</v>
      </c>
      <c r="F110" s="29">
        <f>D110*E110</f>
        <v>0</v>
      </c>
    </row>
    <row r="111" spans="1:5" ht="252">
      <c r="A111" s="5"/>
      <c r="B111" s="15" t="s">
        <v>124</v>
      </c>
      <c r="C111" s="7"/>
      <c r="D111" s="37"/>
      <c r="E111" s="8"/>
    </row>
    <row r="112" spans="1:5" ht="16.5" thickBot="1">
      <c r="A112" s="5"/>
      <c r="B112" s="18"/>
      <c r="C112" s="7"/>
      <c r="D112" s="37"/>
      <c r="E112" s="8"/>
    </row>
    <row r="113" spans="1:6" ht="16.5" thickBot="1">
      <c r="A113" s="5" t="s">
        <v>66</v>
      </c>
      <c r="B113" s="18" t="s">
        <v>67</v>
      </c>
      <c r="C113" s="7" t="s">
        <v>36</v>
      </c>
      <c r="D113" s="37">
        <v>1</v>
      </c>
      <c r="E113" s="43">
        <v>0</v>
      </c>
      <c r="F113" s="29">
        <f>D113*E113</f>
        <v>0</v>
      </c>
    </row>
    <row r="114" spans="1:5" ht="236.25">
      <c r="A114" s="5"/>
      <c r="B114" s="15" t="s">
        <v>125</v>
      </c>
      <c r="C114" s="7"/>
      <c r="D114" s="37"/>
      <c r="E114" s="8"/>
    </row>
    <row r="115" spans="1:5" ht="16.5" thickBot="1">
      <c r="A115" s="5"/>
      <c r="B115" s="15"/>
      <c r="C115" s="7"/>
      <c r="D115" s="37"/>
      <c r="E115" s="8"/>
    </row>
    <row r="116" spans="1:6" ht="16.5" thickBot="1">
      <c r="A116" s="5" t="s">
        <v>68</v>
      </c>
      <c r="B116" s="18" t="s">
        <v>69</v>
      </c>
      <c r="C116" s="7" t="s">
        <v>36</v>
      </c>
      <c r="D116" s="37">
        <v>3</v>
      </c>
      <c r="E116" s="43">
        <v>0</v>
      </c>
      <c r="F116" s="29">
        <f>D116*E116</f>
        <v>0</v>
      </c>
    </row>
    <row r="117" spans="1:5" ht="236.25">
      <c r="A117" s="5"/>
      <c r="B117" s="15" t="s">
        <v>126</v>
      </c>
      <c r="C117" s="7"/>
      <c r="D117" s="37"/>
      <c r="E117" s="8"/>
    </row>
    <row r="118" spans="1:5" ht="16.5" thickBot="1">
      <c r="A118" s="5"/>
      <c r="B118" s="15"/>
      <c r="C118" s="7"/>
      <c r="D118" s="37"/>
      <c r="E118" s="8"/>
    </row>
    <row r="119" spans="1:6" ht="16.5" thickBot="1">
      <c r="A119" s="5" t="s">
        <v>70</v>
      </c>
      <c r="B119" s="18" t="s">
        <v>71</v>
      </c>
      <c r="C119" s="7" t="s">
        <v>36</v>
      </c>
      <c r="D119" s="37">
        <v>3</v>
      </c>
      <c r="E119" s="43">
        <v>0</v>
      </c>
      <c r="F119" s="29">
        <f>D119*E119</f>
        <v>0</v>
      </c>
    </row>
    <row r="120" spans="1:5" ht="252">
      <c r="A120" s="5"/>
      <c r="B120" s="15" t="s">
        <v>127</v>
      </c>
      <c r="C120" s="7"/>
      <c r="D120" s="37"/>
      <c r="E120" s="8"/>
    </row>
    <row r="121" spans="1:5" ht="16.5" thickBot="1">
      <c r="A121" s="5"/>
      <c r="B121" s="18"/>
      <c r="C121" s="7"/>
      <c r="D121" s="37"/>
      <c r="E121" s="8"/>
    </row>
    <row r="122" spans="1:6" ht="16.5" thickBot="1">
      <c r="A122" s="5" t="s">
        <v>72</v>
      </c>
      <c r="B122" s="18" t="s">
        <v>73</v>
      </c>
      <c r="C122" s="7" t="s">
        <v>36</v>
      </c>
      <c r="D122" s="37">
        <v>1</v>
      </c>
      <c r="E122" s="43">
        <v>0</v>
      </c>
      <c r="F122" s="29">
        <f>D122*E122</f>
        <v>0</v>
      </c>
    </row>
    <row r="123" spans="1:5" ht="236.25">
      <c r="A123" s="5"/>
      <c r="B123" s="15" t="s">
        <v>128</v>
      </c>
      <c r="C123" s="7"/>
      <c r="D123" s="37"/>
      <c r="E123" s="8"/>
    </row>
    <row r="124" spans="1:5" ht="16.5" thickBot="1">
      <c r="A124" s="5"/>
      <c r="B124" s="15"/>
      <c r="C124" s="7"/>
      <c r="D124" s="37"/>
      <c r="E124" s="8"/>
    </row>
    <row r="125" spans="1:6" ht="16.5" thickBot="1">
      <c r="A125" s="5" t="s">
        <v>74</v>
      </c>
      <c r="B125" s="18" t="s">
        <v>75</v>
      </c>
      <c r="C125" s="7" t="s">
        <v>36</v>
      </c>
      <c r="D125" s="37">
        <v>3</v>
      </c>
      <c r="E125" s="43">
        <v>0</v>
      </c>
      <c r="F125" s="29">
        <f>D125*E125</f>
        <v>0</v>
      </c>
    </row>
    <row r="126" spans="1:5" ht="220.5">
      <c r="A126" s="5"/>
      <c r="B126" s="15" t="s">
        <v>129</v>
      </c>
      <c r="C126" s="7"/>
      <c r="D126" s="37"/>
      <c r="E126" s="8"/>
    </row>
    <row r="127" spans="1:5" ht="16.5" thickBot="1">
      <c r="A127" s="5"/>
      <c r="B127" s="15"/>
      <c r="C127" s="7"/>
      <c r="D127" s="37"/>
      <c r="E127" s="8"/>
    </row>
    <row r="128" spans="1:6" ht="16.5" thickBot="1">
      <c r="A128" s="5" t="s">
        <v>76</v>
      </c>
      <c r="B128" s="18" t="s">
        <v>77</v>
      </c>
      <c r="C128" s="7" t="s">
        <v>36</v>
      </c>
      <c r="D128" s="37">
        <v>1</v>
      </c>
      <c r="E128" s="43">
        <v>0</v>
      </c>
      <c r="F128" s="29">
        <f>D128*E128</f>
        <v>0</v>
      </c>
    </row>
    <row r="129" spans="1:5" ht="220.5">
      <c r="A129" s="5"/>
      <c r="B129" s="15" t="s">
        <v>130</v>
      </c>
      <c r="C129" s="7"/>
      <c r="D129" s="37"/>
      <c r="E129" s="8"/>
    </row>
    <row r="130" spans="1:5" ht="16.5" thickBot="1">
      <c r="A130" s="5"/>
      <c r="B130" s="15"/>
      <c r="C130" s="7"/>
      <c r="D130" s="37"/>
      <c r="E130" s="8"/>
    </row>
    <row r="131" spans="1:6" ht="16.5" thickBot="1">
      <c r="A131" s="5" t="s">
        <v>78</v>
      </c>
      <c r="B131" s="18" t="s">
        <v>79</v>
      </c>
      <c r="C131" s="7" t="s">
        <v>36</v>
      </c>
      <c r="D131" s="37">
        <v>3</v>
      </c>
      <c r="E131" s="43">
        <v>0</v>
      </c>
      <c r="F131" s="29">
        <f>D131*E131</f>
        <v>0</v>
      </c>
    </row>
    <row r="132" spans="1:5" ht="220.5">
      <c r="A132" s="5"/>
      <c r="B132" s="15" t="s">
        <v>131</v>
      </c>
      <c r="C132" s="7"/>
      <c r="D132" s="37"/>
      <c r="E132" s="8"/>
    </row>
    <row r="133" spans="1:5" ht="16.5" thickBot="1">
      <c r="A133" s="5"/>
      <c r="C133" s="7"/>
      <c r="D133" s="37"/>
      <c r="E133" s="8"/>
    </row>
    <row r="134" spans="1:6" ht="16.5" thickBot="1">
      <c r="A134" s="5" t="s">
        <v>80</v>
      </c>
      <c r="B134" s="84" t="s">
        <v>81</v>
      </c>
      <c r="C134" s="7" t="s">
        <v>36</v>
      </c>
      <c r="D134" s="37">
        <v>1</v>
      </c>
      <c r="E134" s="43">
        <v>0</v>
      </c>
      <c r="F134" s="29">
        <f>D134*E134</f>
        <v>0</v>
      </c>
    </row>
    <row r="135" spans="1:3" ht="124.5" customHeight="1">
      <c r="A135" s="5"/>
      <c r="B135" s="15" t="s">
        <v>170</v>
      </c>
      <c r="C135" s="79"/>
    </row>
    <row r="136" spans="1:5" ht="16.5" thickBot="1">
      <c r="A136" s="5"/>
      <c r="B136" s="15"/>
      <c r="C136" s="7"/>
      <c r="D136" s="37"/>
      <c r="E136" s="8"/>
    </row>
    <row r="137" spans="1:6" ht="16.5" thickBot="1">
      <c r="A137" s="5" t="s">
        <v>123</v>
      </c>
      <c r="B137" s="18" t="s">
        <v>82</v>
      </c>
      <c r="C137" s="7" t="s">
        <v>36</v>
      </c>
      <c r="D137" s="37">
        <v>4</v>
      </c>
      <c r="E137" s="43">
        <v>0</v>
      </c>
      <c r="F137" s="29">
        <f>D137*E137</f>
        <v>0</v>
      </c>
    </row>
    <row r="138" spans="1:5" ht="123" customHeight="1">
      <c r="A138" s="5"/>
      <c r="B138" s="15" t="s">
        <v>132</v>
      </c>
      <c r="C138" s="7"/>
      <c r="D138" s="37"/>
      <c r="E138" s="8"/>
    </row>
    <row r="139" spans="1:5" ht="15.75">
      <c r="A139" s="5"/>
      <c r="B139" s="18"/>
      <c r="C139" s="7"/>
      <c r="D139" s="37"/>
      <c r="E139" s="8"/>
    </row>
    <row r="140" spans="1:5" ht="15.75">
      <c r="A140" s="5"/>
      <c r="B140" s="15"/>
      <c r="C140" s="7"/>
      <c r="D140" s="37"/>
      <c r="E140" s="8"/>
    </row>
    <row r="141" spans="1:6" ht="16.5" customHeight="1">
      <c r="A141" s="91" t="s">
        <v>7</v>
      </c>
      <c r="B141" s="57" t="s">
        <v>83</v>
      </c>
      <c r="C141" s="44"/>
      <c r="D141" s="56"/>
      <c r="E141" s="54"/>
      <c r="F141" s="50">
        <f>SUM(F107:F137)</f>
        <v>0</v>
      </c>
    </row>
    <row r="142" spans="2:3" ht="15.75">
      <c r="B142" s="9"/>
      <c r="C142" s="79"/>
    </row>
    <row r="143" spans="1:6" ht="15.75">
      <c r="A143" s="91" t="s">
        <v>9</v>
      </c>
      <c r="B143" s="58" t="s">
        <v>10</v>
      </c>
      <c r="C143" s="46"/>
      <c r="D143" s="47"/>
      <c r="E143" s="52"/>
      <c r="F143" s="53"/>
    </row>
    <row r="144" spans="1:5" ht="16.5" thickBot="1">
      <c r="A144" s="1"/>
      <c r="B144" s="15"/>
      <c r="C144" s="17"/>
      <c r="D144" s="30"/>
      <c r="E144" s="24"/>
    </row>
    <row r="145" spans="1:6" ht="16.5" thickBot="1">
      <c r="A145" s="5" t="s">
        <v>84</v>
      </c>
      <c r="B145" s="84" t="s">
        <v>85</v>
      </c>
      <c r="C145" s="7" t="s">
        <v>36</v>
      </c>
      <c r="D145" s="37">
        <v>6</v>
      </c>
      <c r="E145" s="43">
        <v>0</v>
      </c>
      <c r="F145" s="29">
        <f>D145*E145</f>
        <v>0</v>
      </c>
    </row>
    <row r="146" spans="1:3" ht="191.25">
      <c r="A146" s="5"/>
      <c r="B146" s="15" t="s">
        <v>171</v>
      </c>
      <c r="C146" s="79"/>
    </row>
    <row r="147" spans="1:5" ht="13.5" customHeight="1" thickBot="1">
      <c r="A147" s="5"/>
      <c r="B147" s="15"/>
      <c r="C147" s="7"/>
      <c r="D147" s="37"/>
      <c r="E147" s="8"/>
    </row>
    <row r="148" spans="1:6" ht="32.25" thickBot="1">
      <c r="A148" s="5" t="s">
        <v>86</v>
      </c>
      <c r="B148" s="18" t="s">
        <v>87</v>
      </c>
      <c r="C148" s="7" t="s">
        <v>36</v>
      </c>
      <c r="D148" s="37">
        <v>1</v>
      </c>
      <c r="E148" s="43">
        <v>0</v>
      </c>
      <c r="F148" s="29">
        <f>D148*E148</f>
        <v>0</v>
      </c>
    </row>
    <row r="149" spans="1:5" ht="254.25">
      <c r="A149" s="5"/>
      <c r="B149" s="15" t="s">
        <v>136</v>
      </c>
      <c r="C149" s="7"/>
      <c r="D149" s="37"/>
      <c r="E149" s="8"/>
    </row>
    <row r="150" spans="1:5" ht="15" customHeight="1" thickBot="1">
      <c r="A150" s="5"/>
      <c r="B150" s="15"/>
      <c r="C150" s="7"/>
      <c r="D150" s="37"/>
      <c r="E150" s="8"/>
    </row>
    <row r="151" spans="1:6" ht="30" customHeight="1" thickBot="1">
      <c r="A151" s="5" t="s">
        <v>88</v>
      </c>
      <c r="B151" s="18" t="s">
        <v>89</v>
      </c>
      <c r="C151" s="7" t="s">
        <v>36</v>
      </c>
      <c r="D151" s="37">
        <v>1</v>
      </c>
      <c r="E151" s="43">
        <v>0</v>
      </c>
      <c r="F151" s="29">
        <f>D151*E151</f>
        <v>0</v>
      </c>
    </row>
    <row r="152" spans="1:5" ht="254.25">
      <c r="A152" s="5"/>
      <c r="B152" s="15" t="s">
        <v>172</v>
      </c>
      <c r="C152" s="7"/>
      <c r="D152" s="37"/>
      <c r="E152" s="8"/>
    </row>
    <row r="153" spans="1:5" ht="15.75" customHeight="1" thickBot="1">
      <c r="A153" s="5"/>
      <c r="B153" s="15"/>
      <c r="C153" s="7"/>
      <c r="D153" s="37"/>
      <c r="E153" s="8"/>
    </row>
    <row r="154" spans="1:6" ht="32.25" thickBot="1">
      <c r="A154" s="5" t="s">
        <v>90</v>
      </c>
      <c r="B154" s="18" t="s">
        <v>91</v>
      </c>
      <c r="C154" s="7" t="s">
        <v>36</v>
      </c>
      <c r="D154" s="37">
        <v>18</v>
      </c>
      <c r="E154" s="43">
        <v>0</v>
      </c>
      <c r="F154" s="29">
        <f>D154*E154</f>
        <v>0</v>
      </c>
    </row>
    <row r="155" spans="1:5" ht="236.25">
      <c r="A155" s="5"/>
      <c r="B155" s="15" t="s">
        <v>133</v>
      </c>
      <c r="C155" s="7"/>
      <c r="D155" s="37"/>
      <c r="E155" s="8"/>
    </row>
    <row r="156" spans="1:5" ht="15.75">
      <c r="A156" s="5"/>
      <c r="B156" s="15"/>
      <c r="C156" s="7"/>
      <c r="D156" s="37"/>
      <c r="E156" s="8"/>
    </row>
    <row r="157" spans="1:6" ht="17.25" customHeight="1">
      <c r="A157" s="91" t="s">
        <v>9</v>
      </c>
      <c r="B157" s="94" t="s">
        <v>92</v>
      </c>
      <c r="C157" s="92"/>
      <c r="D157" s="56"/>
      <c r="E157" s="59"/>
      <c r="F157" s="50">
        <f>SUM(F145:F154)</f>
        <v>0</v>
      </c>
    </row>
    <row r="158" spans="2:8" ht="15.75">
      <c r="B158" s="9"/>
      <c r="C158" s="79"/>
      <c r="H158" s="21"/>
    </row>
    <row r="159" spans="1:6" ht="15.75">
      <c r="A159" s="91" t="s">
        <v>11</v>
      </c>
      <c r="B159" s="58" t="s">
        <v>12</v>
      </c>
      <c r="C159" s="46"/>
      <c r="D159" s="47"/>
      <c r="E159" s="52"/>
      <c r="F159" s="53"/>
    </row>
    <row r="160" spans="2:5" ht="16.5" thickBot="1">
      <c r="B160" s="15"/>
      <c r="C160" s="17"/>
      <c r="D160" s="30"/>
      <c r="E160" s="24"/>
    </row>
    <row r="161" spans="1:6" ht="16.5" thickBot="1">
      <c r="A161" s="5" t="s">
        <v>93</v>
      </c>
      <c r="B161" s="84" t="s">
        <v>94</v>
      </c>
      <c r="C161" s="7" t="s">
        <v>36</v>
      </c>
      <c r="D161" s="37">
        <v>1</v>
      </c>
      <c r="E161" s="43">
        <v>0</v>
      </c>
      <c r="F161" s="29">
        <f>D161*E161</f>
        <v>0</v>
      </c>
    </row>
    <row r="162" spans="2:3" ht="45" customHeight="1">
      <c r="B162" s="15" t="s">
        <v>95</v>
      </c>
      <c r="C162" s="79"/>
    </row>
    <row r="163" spans="1:5" ht="16.5" thickBot="1">
      <c r="A163" s="5"/>
      <c r="B163" s="15"/>
      <c r="C163" s="7"/>
      <c r="D163" s="37"/>
      <c r="E163" s="8"/>
    </row>
    <row r="164" spans="1:6" ht="16.5" thickBot="1">
      <c r="A164" s="5" t="s">
        <v>96</v>
      </c>
      <c r="B164" s="84" t="s">
        <v>97</v>
      </c>
      <c r="C164" s="7" t="s">
        <v>36</v>
      </c>
      <c r="D164" s="37">
        <v>1</v>
      </c>
      <c r="E164" s="43">
        <v>0</v>
      </c>
      <c r="F164" s="29">
        <f>D164*E164</f>
        <v>0</v>
      </c>
    </row>
    <row r="165" spans="2:3" ht="47.25">
      <c r="B165" s="15" t="s">
        <v>98</v>
      </c>
      <c r="C165" s="79"/>
    </row>
    <row r="166" spans="2:3" ht="15.75">
      <c r="B166" s="15"/>
      <c r="C166" s="79"/>
    </row>
    <row r="167" spans="1:6" ht="15.75">
      <c r="A167" s="91" t="s">
        <v>11</v>
      </c>
      <c r="B167" s="94" t="s">
        <v>99</v>
      </c>
      <c r="C167" s="92"/>
      <c r="D167" s="56"/>
      <c r="E167" s="59"/>
      <c r="F167" s="50">
        <f>SUM(F161:F165)</f>
        <v>0</v>
      </c>
    </row>
    <row r="168" spans="1:5" ht="15.75">
      <c r="A168" s="93"/>
      <c r="B168" s="12"/>
      <c r="C168" s="42"/>
      <c r="D168" s="36"/>
      <c r="E168" s="27"/>
    </row>
    <row r="169" spans="1:6" ht="15.75">
      <c r="A169" s="91" t="s">
        <v>13</v>
      </c>
      <c r="B169" s="58" t="s">
        <v>14</v>
      </c>
      <c r="C169" s="60"/>
      <c r="D169" s="95"/>
      <c r="E169" s="61"/>
      <c r="F169" s="53"/>
    </row>
    <row r="170" spans="2:5" ht="16.5" thickBot="1">
      <c r="B170" s="10"/>
      <c r="C170" s="7"/>
      <c r="D170" s="37"/>
      <c r="E170" s="8"/>
    </row>
    <row r="171" spans="1:6" ht="16.5" thickBot="1">
      <c r="A171" s="5" t="s">
        <v>100</v>
      </c>
      <c r="B171" s="84" t="s">
        <v>101</v>
      </c>
      <c r="C171" s="7" t="s">
        <v>36</v>
      </c>
      <c r="D171" s="37">
        <v>42</v>
      </c>
      <c r="E171" s="43">
        <v>0</v>
      </c>
      <c r="F171" s="29">
        <f>D171*E171</f>
        <v>0</v>
      </c>
    </row>
    <row r="172" spans="2:3" ht="110.25">
      <c r="B172" s="15" t="s">
        <v>173</v>
      </c>
      <c r="C172" s="79"/>
    </row>
    <row r="173" spans="1:5" ht="16.5" thickBot="1">
      <c r="A173" s="5"/>
      <c r="B173" s="15"/>
      <c r="C173" s="7"/>
      <c r="D173" s="37"/>
      <c r="E173" s="8"/>
    </row>
    <row r="174" spans="1:6" ht="16.5" thickBot="1">
      <c r="A174" s="5" t="s">
        <v>102</v>
      </c>
      <c r="B174" s="84" t="s">
        <v>103</v>
      </c>
      <c r="C174" s="7" t="s">
        <v>36</v>
      </c>
      <c r="D174" s="37">
        <v>8</v>
      </c>
      <c r="E174" s="43">
        <v>0</v>
      </c>
      <c r="F174" s="29">
        <f>D174*E174</f>
        <v>0</v>
      </c>
    </row>
    <row r="175" spans="2:3" ht="110.25">
      <c r="B175" s="15" t="s">
        <v>174</v>
      </c>
      <c r="C175" s="79"/>
    </row>
    <row r="176" spans="1:5" ht="16.5" thickBot="1">
      <c r="A176" s="5"/>
      <c r="B176" s="15"/>
      <c r="C176" s="7"/>
      <c r="D176" s="37"/>
      <c r="E176" s="8"/>
    </row>
    <row r="177" spans="1:6" ht="16.5" thickBot="1">
      <c r="A177" s="5" t="s">
        <v>104</v>
      </c>
      <c r="B177" s="84" t="s">
        <v>105</v>
      </c>
      <c r="C177" s="7" t="s">
        <v>36</v>
      </c>
      <c r="D177" s="37">
        <v>7</v>
      </c>
      <c r="E177" s="43">
        <v>0</v>
      </c>
      <c r="F177" s="29">
        <f>D177*E177</f>
        <v>0</v>
      </c>
    </row>
    <row r="178" spans="2:3" ht="110.25">
      <c r="B178" s="15" t="s">
        <v>175</v>
      </c>
      <c r="C178" s="79"/>
    </row>
    <row r="179" spans="1:5" ht="16.5" thickBot="1">
      <c r="A179" s="5"/>
      <c r="B179" s="15"/>
      <c r="C179" s="7"/>
      <c r="D179" s="37"/>
      <c r="E179" s="8"/>
    </row>
    <row r="180" spans="1:6" ht="16.5" thickBot="1">
      <c r="A180" s="5" t="s">
        <v>106</v>
      </c>
      <c r="B180" s="84" t="s">
        <v>107</v>
      </c>
      <c r="C180" s="7" t="s">
        <v>36</v>
      </c>
      <c r="D180" s="37">
        <v>3</v>
      </c>
      <c r="E180" s="43">
        <v>0</v>
      </c>
      <c r="F180" s="29">
        <f>D180*E180</f>
        <v>0</v>
      </c>
    </row>
    <row r="181" spans="2:3" ht="110.25">
      <c r="B181" s="15" t="s">
        <v>176</v>
      </c>
      <c r="C181" s="79"/>
    </row>
    <row r="182" spans="2:3" ht="15.75">
      <c r="B182" s="15"/>
      <c r="C182" s="79"/>
    </row>
    <row r="183" spans="1:6" ht="15.75">
      <c r="A183" s="62" t="s">
        <v>13</v>
      </c>
      <c r="B183" s="64" t="s">
        <v>108</v>
      </c>
      <c r="C183" s="60"/>
      <c r="D183" s="95"/>
      <c r="E183" s="63"/>
      <c r="F183" s="50">
        <f>SUM(F171:F181)</f>
        <v>0</v>
      </c>
    </row>
    <row r="184" spans="2:4" ht="15.75">
      <c r="B184" s="15"/>
      <c r="C184" s="40"/>
      <c r="D184" s="96"/>
    </row>
    <row r="185" spans="1:6" ht="15.75">
      <c r="A185" s="62" t="s">
        <v>15</v>
      </c>
      <c r="B185" s="64" t="s">
        <v>109</v>
      </c>
      <c r="C185" s="60"/>
      <c r="D185" s="95"/>
      <c r="E185" s="61"/>
      <c r="F185" s="53"/>
    </row>
    <row r="186" spans="2:5" ht="16.5" thickBot="1">
      <c r="B186" s="15"/>
      <c r="C186" s="7"/>
      <c r="D186" s="37"/>
      <c r="E186" s="8"/>
    </row>
    <row r="187" spans="1:6" ht="16.5" thickBot="1">
      <c r="A187" s="1" t="s">
        <v>110</v>
      </c>
      <c r="B187" s="12" t="s">
        <v>111</v>
      </c>
      <c r="C187" s="41" t="s">
        <v>36</v>
      </c>
      <c r="D187" s="37">
        <v>10</v>
      </c>
      <c r="E187" s="43">
        <v>0</v>
      </c>
      <c r="F187" s="29">
        <f>D187*E187</f>
        <v>0</v>
      </c>
    </row>
    <row r="188" spans="2:8" ht="94.5">
      <c r="B188" s="13" t="s">
        <v>112</v>
      </c>
      <c r="C188" s="79"/>
      <c r="H188" s="21"/>
    </row>
    <row r="189" spans="1:8" ht="15" customHeight="1" thickBot="1">
      <c r="A189" s="1"/>
      <c r="B189" s="12"/>
      <c r="C189" s="42"/>
      <c r="D189" s="36"/>
      <c r="E189" s="26"/>
      <c r="H189" s="21"/>
    </row>
    <row r="190" spans="1:8" ht="13.5" customHeight="1" thickBot="1">
      <c r="A190" s="1" t="s">
        <v>113</v>
      </c>
      <c r="B190" s="12" t="s">
        <v>114</v>
      </c>
      <c r="C190" s="41" t="s">
        <v>36</v>
      </c>
      <c r="D190" s="37">
        <v>10</v>
      </c>
      <c r="E190" s="43">
        <v>0</v>
      </c>
      <c r="F190" s="29">
        <f>D190*E190</f>
        <v>0</v>
      </c>
      <c r="H190" s="21"/>
    </row>
    <row r="191" spans="2:8" ht="94.5">
      <c r="B191" s="13" t="s">
        <v>115</v>
      </c>
      <c r="C191" s="79"/>
      <c r="H191" s="21"/>
    </row>
    <row r="192" spans="1:8" ht="14.25" customHeight="1" thickBot="1">
      <c r="A192" s="1"/>
      <c r="C192" s="42"/>
      <c r="D192" s="36"/>
      <c r="E192" s="26"/>
      <c r="H192" s="21"/>
    </row>
    <row r="193" spans="1:8" ht="14.25" customHeight="1" thickBot="1">
      <c r="A193" s="1" t="s">
        <v>116</v>
      </c>
      <c r="B193" s="12" t="s">
        <v>117</v>
      </c>
      <c r="C193" s="41" t="s">
        <v>36</v>
      </c>
      <c r="D193" s="37">
        <v>2</v>
      </c>
      <c r="E193" s="43">
        <v>0</v>
      </c>
      <c r="F193" s="29">
        <f>D193*E193</f>
        <v>0</v>
      </c>
      <c r="H193" s="21"/>
    </row>
    <row r="194" spans="2:8" ht="15.75">
      <c r="B194" s="11" t="s">
        <v>118</v>
      </c>
      <c r="C194" s="79"/>
      <c r="H194" s="21"/>
    </row>
    <row r="195" spans="2:8" ht="204.75">
      <c r="B195" s="22" t="s">
        <v>134</v>
      </c>
      <c r="C195" s="79"/>
      <c r="H195" s="21"/>
    </row>
    <row r="196" spans="2:8" ht="15.75" customHeight="1" thickBot="1">
      <c r="B196" s="23"/>
      <c r="C196" s="79"/>
      <c r="H196" s="21"/>
    </row>
    <row r="197" spans="1:8" ht="32.25" thickBot="1">
      <c r="A197" s="1" t="s">
        <v>119</v>
      </c>
      <c r="B197" s="12" t="s">
        <v>120</v>
      </c>
      <c r="C197" s="41" t="s">
        <v>36</v>
      </c>
      <c r="D197" s="37">
        <v>74</v>
      </c>
      <c r="E197" s="43">
        <v>0</v>
      </c>
      <c r="F197" s="29">
        <f>D197*E197</f>
        <v>0</v>
      </c>
      <c r="H197" s="21"/>
    </row>
    <row r="198" spans="1:8" ht="47.25">
      <c r="A198" s="1"/>
      <c r="B198" s="13" t="s">
        <v>135</v>
      </c>
      <c r="C198" s="42"/>
      <c r="D198" s="36"/>
      <c r="E198" s="26"/>
      <c r="H198" s="21"/>
    </row>
    <row r="199" spans="1:8" ht="15.75">
      <c r="A199" s="1"/>
      <c r="B199" s="13"/>
      <c r="C199" s="42"/>
      <c r="D199" s="36"/>
      <c r="E199" s="26"/>
      <c r="H199" s="21"/>
    </row>
    <row r="200" spans="1:8" ht="15.75" customHeight="1">
      <c r="A200" s="97">
        <v>8</v>
      </c>
      <c r="B200" s="97" t="s">
        <v>121</v>
      </c>
      <c r="C200" s="98"/>
      <c r="D200" s="47"/>
      <c r="E200" s="99"/>
      <c r="F200" s="50">
        <f>SUM(F187:F197)</f>
        <v>0</v>
      </c>
      <c r="H200" s="21"/>
    </row>
    <row r="201" ht="15.75" customHeight="1">
      <c r="F201" s="100"/>
    </row>
  </sheetData>
  <sheetProtection password="EAD4" sheet="1"/>
  <protectedRanges>
    <protectedRange sqref="E46:E197" name="Obseg1"/>
  </protectedRanges>
  <mergeCells count="11">
    <mergeCell ref="B8:E8"/>
    <mergeCell ref="B7:E7"/>
    <mergeCell ref="B6:E6"/>
    <mergeCell ref="B13:E13"/>
    <mergeCell ref="B12:E12"/>
    <mergeCell ref="B11:E11"/>
    <mergeCell ref="B16:E16"/>
    <mergeCell ref="B15:E15"/>
    <mergeCell ref="B14:E14"/>
    <mergeCell ref="B10:E10"/>
    <mergeCell ref="B9:E9"/>
  </mergeCells>
  <printOptions/>
  <pageMargins left="0.6694444444444444" right="0.15763888888888888" top="0.7486111111111111" bottom="0.43333333333333335" header="0.31527777777777777" footer="0.15763888888888888"/>
  <pageSetup fitToHeight="0" fitToWidth="1" horizontalDpi="300" verticalDpi="300" orientation="portrait" paperSize="9" scale="66" r:id="rId1"/>
  <headerFooter alignWithMargins="0">
    <oddHeader>&amp;L&amp;"Calibri,Navadno"&amp;8&amp;F</oddHeader>
    <oddFooter>&amp;L&amp;"Calibri,Navadno"&amp;8&amp;A&amp;C&amp;"Calibri,Navadno"&amp;8Stran &amp;P od &amp;N</oddFooter>
  </headerFooter>
  <rowBreaks count="11" manualBreakCount="11">
    <brk id="20" max="255" man="1"/>
    <brk id="39" max="255" man="1"/>
    <brk id="62" max="5" man="1"/>
    <brk id="73" max="5" man="1"/>
    <brk id="85" max="5" man="1"/>
    <brk id="90" max="5" man="1"/>
    <brk id="104" max="5" man="1"/>
    <brk id="118" max="5" man="1"/>
    <brk id="130" max="5" man="1"/>
    <brk id="157" max="5" man="1"/>
    <brk id="192" max="5" man="1"/>
  </rowBreaks>
  <ignoredErrors>
    <ignoredError sqref="A6:A20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dc:creator>
  <cp:keywords/>
  <dc:description/>
  <cp:lastModifiedBy>Mojca LEDINEK</cp:lastModifiedBy>
  <cp:lastPrinted>2019-07-09T07:36:49Z</cp:lastPrinted>
  <dcterms:created xsi:type="dcterms:W3CDTF">2019-07-03T12:49:21Z</dcterms:created>
  <dcterms:modified xsi:type="dcterms:W3CDTF">2019-07-09T07:37:55Z</dcterms:modified>
  <cp:category/>
  <cp:version/>
  <cp:contentType/>
  <cp:contentStatus/>
</cp:coreProperties>
</file>