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60" yWindow="675" windowWidth="8250" windowHeight="9120" tabRatio="944" activeTab="0"/>
  </bookViews>
  <sheets>
    <sheet name="naslov-PREDR" sheetId="1" r:id="rId1"/>
    <sheet name="rek" sheetId="2" r:id="rId2"/>
    <sheet name="SANACIJA VLAGE" sheetId="3" r:id="rId3"/>
    <sheet name="GO DELA" sheetId="4" r:id="rId4"/>
    <sheet name=" ELEKTRO INST" sheetId="5" r:id="rId5"/>
    <sheet name="STROJNE INST" sheetId="6" r:id="rId6"/>
  </sheets>
  <definedNames>
    <definedName name="_Toc136001236" localSheetId="4">' ELEKTRO INST'!$A$1</definedName>
    <definedName name="_xlnm.Print_Area" localSheetId="4">' ELEKTRO INST'!$A$1:$G$409</definedName>
    <definedName name="_xlnm.Print_Area" localSheetId="3">'GO DELA'!$A$1:$G$875</definedName>
    <definedName name="_xlnm.Print_Area" localSheetId="0">'naslov-PREDR'!$A$1:$G$29</definedName>
    <definedName name="_xlnm.Print_Area" localSheetId="1">'rek'!$A$1:$E$46</definedName>
    <definedName name="_xlnm.Print_Area" localSheetId="5">'STROJNE INST'!$A$1:$G$609</definedName>
  </definedNames>
  <calcPr fullCalcOnLoad="1"/>
</workbook>
</file>

<file path=xl/sharedStrings.xml><?xml version="1.0" encoding="utf-8"?>
<sst xmlns="http://schemas.openxmlformats.org/spreadsheetml/2006/main" count="2536" uniqueCount="1299">
  <si>
    <t>OPOMBA: skladno s pogoji ZVKD, se nova okna izdelajo po vzorcu obstoječih - delitev okna in okenskih kril. V prostorih, kjer so bila obstoječa okna dvojna, se nova okna prav tako izdelajo kot dvojna okna, zunanje krilo je deljeno po vzorcu obstoječega in se zastekli z enojnim steklom, notranje krilo je brez delitev in se zastekli z izolacijskim steklom.  Nova okna so suhomontažne izvedbe, finalno opleskana (vrsta opleska in ton barve po navodilih ZVKD in arhitekta), montirajo se v izdelano okensko špaleto z zobom na fasadni strani, na notranji strani se montažna rega kita in pokrije z ustrezno pokrivno letvico. Okenske police se zidarsko vgradijo.</t>
  </si>
  <si>
    <t>varianta - enojno okno zastekljeno z izolacijskim steklom!</t>
  </si>
  <si>
    <r>
      <t xml:space="preserve">Izdelava, dobava in montaža lesenega dvojnega dvokrilnega okna z ločno nadsvetlobo, </t>
    </r>
    <r>
      <rPr>
        <b/>
        <sz val="11"/>
        <rFont val="Arial CE"/>
        <family val="2"/>
      </rPr>
      <t>poz. O1</t>
    </r>
    <r>
      <rPr>
        <sz val="11"/>
        <rFont val="Arial CE"/>
        <family val="2"/>
      </rPr>
      <t xml:space="preserve">, dim. 115/203 cm; izdelanega po shemi stavbnega pohištva in vzorcu obstoječega okna. Zunanji krili sta po višini 2x predeljeni, ločna nadsvetloba je 1x predeljena - zunanji elementi okna so zastekljeni z enojnim steklom . Notranji krili in nadsvetloba so brez delitev in so zastekljeni z izolacijskim steklom. Okenska krila se odpirajo po vertikalni osi, nadsvetloba na ventus. Okno opremljeno z notranjo leseno okensko polico širine cca 30 cm; komplet;    </t>
    </r>
  </si>
  <si>
    <r>
      <t xml:space="preserve">Izdelava, dobava in montaža lesenega dvokrilnega okna z ločno nadsvetlobo, </t>
    </r>
    <r>
      <rPr>
        <b/>
        <sz val="11"/>
        <rFont val="Arial CE"/>
        <family val="2"/>
      </rPr>
      <t>poz. O2</t>
    </r>
    <r>
      <rPr>
        <sz val="11"/>
        <rFont val="Arial CE"/>
        <family val="2"/>
      </rPr>
      <t xml:space="preserve">, dim. 115/153 cm; izdelanega po shemi stavbnega pohištva in vzorcu obstoječega okna. Okenski krili sta po višini 1x predeljeni, ločna nadsvetloba je 1x predeljena; okno je zastekljeno z izolacijskim steklom. Okenska krila se odpirajo po vertikalni osi, nadsvetloba na ventus. Okno opremljeno z notranjo leseno okensko polico širine cca 30 cm; komplet;    </t>
    </r>
  </si>
  <si>
    <r>
      <t xml:space="preserve">Izdelava, dobava in montaža lesenega dvokrilnega okna z ločno nadsvetlobo, </t>
    </r>
    <r>
      <rPr>
        <b/>
        <sz val="11"/>
        <rFont val="Arial CE"/>
        <family val="2"/>
      </rPr>
      <t>poz. O3</t>
    </r>
    <r>
      <rPr>
        <sz val="11"/>
        <rFont val="Arial CE"/>
        <family val="2"/>
      </rPr>
      <t xml:space="preserve">, dim. 117/158 cm; izdelanega po shemi stavbnega pohištva in vzorcu obstoječega okna. Okenski krili sta po višini 1x predeljeni, ločna nadsvetloba je 1x predeljena; okno je zastekljeno z izolacijskim steklom. Okenska krila se odpirajo po vertikalni osi, nadsvetloba na ventus. Okno opremljeno z notranjo leseno okensko polico širine cca 30 cm; komplet;    </t>
    </r>
  </si>
  <si>
    <r>
      <t xml:space="preserve">Izdelava, dobava in montaža lesenega enokrilnega okna z ločno nadsvetlobo, </t>
    </r>
    <r>
      <rPr>
        <b/>
        <sz val="11"/>
        <rFont val="Arial CE"/>
        <family val="2"/>
      </rPr>
      <t>poz. O4</t>
    </r>
    <r>
      <rPr>
        <sz val="11"/>
        <rFont val="Arial CE"/>
        <family val="2"/>
      </rPr>
      <t xml:space="preserve">, dim. 67/155 cm; izdelanega po shemi stavbnega pohištva in vzorcu obstoječega okna. Okensko krilo je po višini 1x predeljeno ; okno je zastekljeno z izolacijskim steklom. Okensko krilo se odpira po vertikalni osi, nadsvetloba na ventus. Okno opremljeno z notranjo leseno okensko polico širine cca 30 cm; komplet;    </t>
    </r>
  </si>
  <si>
    <r>
      <t xml:space="preserve">Izdelava, dobava in montaža lesenega enokrilnega ločnega okna, </t>
    </r>
    <r>
      <rPr>
        <b/>
        <sz val="11"/>
        <rFont val="Arial CE"/>
        <family val="2"/>
      </rPr>
      <t>poz. O5</t>
    </r>
    <r>
      <rPr>
        <sz val="11"/>
        <rFont val="Arial CE"/>
        <family val="2"/>
      </rPr>
      <t xml:space="preserve">, dim. 105/100 cm; izdelanega po shemi stavbnega pohištva in vzorcu obstoječega okna. Okensko krilo je po višini 1x predeljeno ; okno je zastekljeno z izolacijskim steklom. Okensko krilo se odpira po vertikalni osi in na ventus; komplet;    </t>
    </r>
  </si>
  <si>
    <r>
      <t xml:space="preserve">Izdelava, dobava in montaža lesenega enokrilnega okna, </t>
    </r>
    <r>
      <rPr>
        <b/>
        <sz val="11"/>
        <rFont val="Arial CE"/>
        <family val="2"/>
      </rPr>
      <t>poz. O6</t>
    </r>
    <r>
      <rPr>
        <sz val="11"/>
        <rFont val="Arial CE"/>
        <family val="2"/>
      </rPr>
      <t xml:space="preserve">, dim. 86/118 cm; izdelanega po shemi stavbnega pohištva in vzorcu obstoječega okna. Okensko krilo je po višini 1x predeljeno ; okno je zastekljeno z izolacijskim steklom. Okensko krilo se odpira po vertikalni osi in na ventus; komplet;    </t>
    </r>
  </si>
  <si>
    <t>LESENA VHODNA VRATA</t>
  </si>
  <si>
    <t>Pred izdelavo stavbnega pohištva je točne mere posneti na objektu !</t>
  </si>
  <si>
    <t>Delavniške načrte oken in vhodnih vrat mora pred izdelavo le teh potrditi pristojen strokovni delavec ZVKD !</t>
  </si>
  <si>
    <t>Dobava priključnega   kabla LANmark 6 RJ45,screened, LSZH, 2.0m</t>
  </si>
  <si>
    <t>N-101.224 EO</t>
  </si>
  <si>
    <t>Dobava priključnega   kabla LANmark 6 RJ45,screened, LSZH, 3.0m</t>
  </si>
  <si>
    <t>N-101.224 FO</t>
  </si>
  <si>
    <t>8.</t>
  </si>
  <si>
    <t>Dobava  in montaža komunik.  omare  700x700x1700, 19" AC 24 HU z vertikalnimi vodili in s steklenimi vrati spredaj, komplet :</t>
  </si>
  <si>
    <t>patch panel za 24 Snap-in konektorjev ,19", 1 HU, prazen z izvlečnim mehanizmom in clip-on</t>
  </si>
  <si>
    <t>N-521.663</t>
  </si>
  <si>
    <t>LANmark 6, Snap-in konektor, Cat 6, screened, rear cover, EMC</t>
  </si>
  <si>
    <t>LANmark 7, GG 45 Snap-in konektor, Cat 7, screened, rear cover, EMC</t>
  </si>
  <si>
    <t>N-420.730</t>
  </si>
  <si>
    <t>patch vodilo kovinsko s pokrovom, 1 HU, 19",</t>
  </si>
  <si>
    <t>N-102.117</t>
  </si>
  <si>
    <t>patch vodilo kovinsko s pokrovom, 2 HU, 19",</t>
  </si>
  <si>
    <t>N-102.127</t>
  </si>
  <si>
    <t>patch panel za 50*RJ 45 priključkov, Cat3, 19", 1 HU</t>
  </si>
  <si>
    <t>N-500.350</t>
  </si>
  <si>
    <t>patch panel za 24* RJ 45 , unscreened , Cat5e, 19", 1 HU,</t>
  </si>
  <si>
    <t>N-500.205</t>
  </si>
  <si>
    <t>IDC nosilni okvir, 19", 1 HU</t>
  </si>
  <si>
    <t>IDC ločilna letvica 10x2</t>
  </si>
  <si>
    <t>povezovalni kabel LANmark 6 RJ45,screened, LSZH, 1.0m</t>
  </si>
  <si>
    <t>N-101.224 CO</t>
  </si>
  <si>
    <t>povezovalni kabel LANmark 6 RJ45,screened, LSZH, 2.0m</t>
  </si>
  <si>
    <t>povezovalni kabel RJ 45- RJ45, Cat5, unscreened, PVC, 1.5m</t>
  </si>
  <si>
    <t>N-101.112 DG</t>
  </si>
  <si>
    <t>hladilna enota</t>
  </si>
  <si>
    <t>XT2</t>
  </si>
  <si>
    <t>digitalni termostat s tipalom</t>
  </si>
  <si>
    <t>DT-1</t>
  </si>
  <si>
    <t xml:space="preserve">el. razdelilec 7x230V, 19", </t>
  </si>
  <si>
    <t>1HU</t>
  </si>
  <si>
    <t>E-7</t>
  </si>
  <si>
    <t>polica 19", do 30 kg</t>
  </si>
  <si>
    <t>ozemljitvena letvica</t>
  </si>
  <si>
    <t>N-101.001</t>
  </si>
  <si>
    <t>OPCIJA DODATNO OPTIKA :</t>
  </si>
  <si>
    <t>optični panel za 12 SCD adapterjev</t>
  </si>
  <si>
    <t>N-441.122</t>
  </si>
  <si>
    <t>optični adapter  SC-SC duplex</t>
  </si>
  <si>
    <t>N-205.127</t>
  </si>
  <si>
    <t>optični zaključni kabel SC, MM, 50um/125/900, 1.5m</t>
  </si>
  <si>
    <t>N-890.039</t>
  </si>
  <si>
    <t>optični kaseta</t>
  </si>
  <si>
    <t>N-890.001</t>
  </si>
  <si>
    <t>varjenje optičnega vlakna</t>
  </si>
  <si>
    <t>priprava opt. kabla za varjenje</t>
  </si>
  <si>
    <t>sestavljanje in montaža opt. patch panela</t>
  </si>
  <si>
    <t>SKUPAJ DODATNO OPTIKA:</t>
  </si>
  <si>
    <t>Meritev instalacije Class E (Cat 6)  in izdelava merilnih protokolov</t>
  </si>
  <si>
    <t>Meritev optične instalacije (OTDR enostranska) in izdelava merilnih protokolov</t>
  </si>
  <si>
    <t>Dobava in montaža vhodne omarice tip ZTO BB</t>
  </si>
  <si>
    <t xml:space="preserve">12.    </t>
  </si>
  <si>
    <t xml:space="preserve">13.    </t>
  </si>
  <si>
    <t>Dobava in montaža kabelske police PK 50/50/2 mm,</t>
  </si>
  <si>
    <t>komplet z obešalnim priborom.</t>
  </si>
  <si>
    <t>Javljanje požara</t>
  </si>
  <si>
    <t>Dobava in montaža adresibilne centrale za javljanje požara CERBERUS, za priklop dveh adresnih zank po 128 elementov, komplet s programiranimi krmilnimi izhodi, z modulom za daljinski prenos, s pomnilnikom za 20 zadnjih dogajanj na centrali, rezervnim napajanjem, prikazno posluževalno enoto</t>
  </si>
  <si>
    <t>Dobava in montaža adresibilnega ročnega javljalnika, komplet</t>
  </si>
  <si>
    <t>Dobava in montaža optičnega javljalnika dima z adresibilnim podnožjem, komplet</t>
  </si>
  <si>
    <t>Dobava in montaža termičnega javljalnika požara z adresibilnim podnožjem, komplet</t>
  </si>
  <si>
    <t>Dobava in montaža hupe SP - 205, komplet</t>
  </si>
  <si>
    <t>Dobava in montaža vzporednega indikatorja</t>
  </si>
  <si>
    <t>Dobava in montaža vhodno /izhodnega modula</t>
  </si>
  <si>
    <t>Dobava in položitev vodnika( plašč rdeče barve), položen delno po kab. polici, delno v instalacijski cevi (30/70%), komplet</t>
  </si>
  <si>
    <r>
      <t>- -J-Y(St)Y-2x1 mm</t>
    </r>
    <r>
      <rPr>
        <vertAlign val="superscript"/>
        <sz val="10"/>
        <rFont val="Arial"/>
        <family val="2"/>
      </rPr>
      <t>2</t>
    </r>
  </si>
  <si>
    <t xml:space="preserve">Izvedba zatesnitve požarnih prehodov z blazinicami </t>
  </si>
  <si>
    <t>Pregledi, preizkus, šolanje ter spuščanje v pogon</t>
  </si>
  <si>
    <t>Dobava in položitev vodnika, položenega delno v instalacijski cevi, delno na kabelski polici:</t>
  </si>
  <si>
    <t>- kabel koaksialni</t>
  </si>
  <si>
    <t>Dobava in montaža vtičnice CATV, komplet z montažno razvodnico</t>
  </si>
  <si>
    <t>Dobava in montaža vhodne omarice na fasadi, dimenzij 300x400x160 mm, komplet z opremo</t>
  </si>
  <si>
    <t>Dobava in montaža etažne delilne omarice, komplet z opremo po shemi, za 30 priključkov</t>
  </si>
  <si>
    <t>Pregledi, preizkus, meritve ter spuščanje v pogon</t>
  </si>
  <si>
    <t>Dobava in montaža IR javljalnika</t>
  </si>
  <si>
    <t xml:space="preserve">Dobava in montaža šifratorja </t>
  </si>
  <si>
    <t>Dobava in montaža kabla J-Y(St) – 4x2x0,22mm</t>
  </si>
  <si>
    <t>Instalacijske gibljive zaščitne cevi, položeno v gips stene ali v estrih.</t>
  </si>
  <si>
    <r>
      <t xml:space="preserve">- </t>
    </r>
    <r>
      <rPr>
        <sz val="10"/>
        <rFont val="Symbol"/>
        <family val="1"/>
      </rPr>
      <t>f</t>
    </r>
    <r>
      <rPr>
        <sz val="10"/>
        <rFont val="Arial"/>
        <family val="2"/>
      </rPr>
      <t>16 mm</t>
    </r>
  </si>
  <si>
    <t xml:space="preserve">Dobava in montaža centrale za javljanje vloma </t>
  </si>
  <si>
    <t xml:space="preserve"> kos</t>
  </si>
  <si>
    <t>OPOMBA</t>
  </si>
  <si>
    <t>Nedefinirane svetilke določi arhitekt/INVESTITOR!</t>
  </si>
  <si>
    <t>Pomožna gradbena dela, demontaže in prevezave obstoječih potrošnikov niso predmet projekta!</t>
  </si>
  <si>
    <t>Dovodni kabli za 0,4 kV, telefon in elektriko niso predmet projekta - obdelajo se v okviru dokumentacije posameznih distributerjev.</t>
  </si>
  <si>
    <t xml:space="preserve">Detekcija plina s pripadajočimi elektro povezavami zajeta v </t>
  </si>
  <si>
    <t>sklopu strojnega dela!</t>
  </si>
  <si>
    <t>VODOVODNI PRILJUČEK IN GLAVNI VODOMER</t>
  </si>
  <si>
    <t>enota</t>
  </si>
  <si>
    <t>količina</t>
  </si>
  <si>
    <t>cena/enoto</t>
  </si>
  <si>
    <r>
      <t>1.</t>
    </r>
    <r>
      <rPr>
        <sz val="7"/>
        <rFont val="Times New Roman"/>
        <family val="1"/>
      </rPr>
      <t xml:space="preserve">     </t>
    </r>
    <r>
      <rPr>
        <sz val="9"/>
        <rFont val="Arial"/>
        <family val="2"/>
      </rPr>
      <t> </t>
    </r>
  </si>
  <si>
    <t>Izvedba priključka na ulični vod z navrtalnim sedlom z ventilom, vgradbeno garnituro in cestnim pokrovom, velikost določi upravljavec vodovoda</t>
  </si>
  <si>
    <r>
      <t>2.</t>
    </r>
    <r>
      <rPr>
        <sz val="7"/>
        <rFont val="Times New Roman"/>
        <family val="1"/>
      </rPr>
      <t xml:space="preserve">     </t>
    </r>
    <r>
      <rPr>
        <sz val="9"/>
        <rFont val="Arial"/>
        <family val="2"/>
      </rPr>
      <t> </t>
    </r>
  </si>
  <si>
    <t>Polietilenska  cev za vodovode PE80 po SIST ISO 4427 in SIST EN 12201-1/2 za NP12,5, skupaj z dodatkom za odrezke, elektrouvarne spojke, tesnilni in pritrdilni material ter zaščitno cevjo</t>
  </si>
  <si>
    <t>PE80-d75</t>
  </si>
  <si>
    <r>
      <t>m</t>
    </r>
    <r>
      <rPr>
        <vertAlign val="superscript"/>
        <sz val="9"/>
        <rFont val="Arial"/>
        <family val="2"/>
      </rPr>
      <t>1</t>
    </r>
  </si>
  <si>
    <r>
      <t>3.</t>
    </r>
    <r>
      <rPr>
        <sz val="7"/>
        <rFont val="Times New Roman"/>
        <family val="1"/>
      </rPr>
      <t xml:space="preserve">     </t>
    </r>
    <r>
      <rPr>
        <sz val="9"/>
        <rFont val="Arial"/>
        <family val="2"/>
      </rPr>
      <t> </t>
    </r>
  </si>
  <si>
    <t>PE zaščitna cev z materialom za zatesnitev priključne cevi</t>
  </si>
  <si>
    <t>DN 100</t>
  </si>
  <si>
    <r>
      <t>4.</t>
    </r>
    <r>
      <rPr>
        <sz val="7"/>
        <rFont val="Times New Roman"/>
        <family val="1"/>
      </rPr>
      <t xml:space="preserve">     </t>
    </r>
    <r>
      <rPr>
        <sz val="9"/>
        <rFont val="Arial"/>
        <family val="2"/>
      </rPr>
      <t> </t>
    </r>
  </si>
  <si>
    <t>Kombinirani vodomer DN 50/20 s prirobničnim priključkom, pritrdilnim in tesnilnim matreialom ter spojnimi kosi</t>
  </si>
  <si>
    <r>
      <t>DN 50,  Q</t>
    </r>
    <r>
      <rPr>
        <sz val="8"/>
        <rFont val="Arial"/>
        <family val="2"/>
      </rPr>
      <t>n</t>
    </r>
    <r>
      <rPr>
        <sz val="9"/>
        <rFont val="Arial"/>
        <family val="2"/>
      </rPr>
      <t xml:space="preserve"> = 30 m</t>
    </r>
    <r>
      <rPr>
        <vertAlign val="superscript"/>
        <sz val="9"/>
        <rFont val="Arial"/>
        <family val="2"/>
      </rPr>
      <t>3</t>
    </r>
    <r>
      <rPr>
        <sz val="9"/>
        <rFont val="Arial"/>
        <family val="2"/>
      </rPr>
      <t>/h</t>
    </r>
  </si>
  <si>
    <r>
      <t>5.</t>
    </r>
    <r>
      <rPr>
        <sz val="7"/>
        <rFont val="Times New Roman"/>
        <family val="1"/>
      </rPr>
      <t xml:space="preserve">     </t>
    </r>
    <r>
      <rPr>
        <sz val="9"/>
        <rFont val="Arial"/>
        <family val="2"/>
      </rPr>
      <t> </t>
    </r>
  </si>
  <si>
    <t>Prirobnična spojka vključno s tesnili in vijaki</t>
  </si>
  <si>
    <t>DN 65</t>
  </si>
  <si>
    <r>
      <t>6.</t>
    </r>
    <r>
      <rPr>
        <sz val="7"/>
        <rFont val="Times New Roman"/>
        <family val="1"/>
      </rPr>
      <t xml:space="preserve">     </t>
    </r>
    <r>
      <rPr>
        <sz val="9"/>
        <rFont val="Arial"/>
        <family val="2"/>
      </rPr>
      <t> </t>
    </r>
  </si>
  <si>
    <t>Zasun EV PN 10, kratka izvedba s prirobničim priključkom , skupaj s protiprirobnicami, tesnili in vijaki</t>
  </si>
  <si>
    <r>
      <t>7.</t>
    </r>
    <r>
      <rPr>
        <sz val="7"/>
        <rFont val="Times New Roman"/>
        <family val="1"/>
      </rPr>
      <t xml:space="preserve">     </t>
    </r>
    <r>
      <rPr>
        <sz val="9"/>
        <rFont val="Arial"/>
        <family val="2"/>
      </rPr>
      <t> </t>
    </r>
  </si>
  <si>
    <t>Lovilec nesnage s prirobničim priključkom PN 10 za hladno vodo, skupaj s protiprirobnicami, tesnili in vijaki</t>
  </si>
  <si>
    <t>DN 50</t>
  </si>
  <si>
    <r>
      <t>8.</t>
    </r>
    <r>
      <rPr>
        <sz val="7"/>
        <rFont val="Times New Roman"/>
        <family val="1"/>
      </rPr>
      <t xml:space="preserve">     </t>
    </r>
    <r>
      <rPr>
        <sz val="9"/>
        <rFont val="Arial"/>
        <family val="2"/>
      </rPr>
      <t> </t>
    </r>
  </si>
  <si>
    <t>FF kos; l=500 mm</t>
  </si>
  <si>
    <r>
      <t>9.</t>
    </r>
    <r>
      <rPr>
        <sz val="7"/>
        <rFont val="Times New Roman"/>
        <family val="1"/>
      </rPr>
      <t xml:space="preserve">     </t>
    </r>
    <r>
      <rPr>
        <sz val="9"/>
        <rFont val="Arial"/>
        <family val="2"/>
      </rPr>
      <t> </t>
    </r>
  </si>
  <si>
    <t>FF kos; l=800 mm</t>
  </si>
  <si>
    <r>
      <t>10.</t>
    </r>
    <r>
      <rPr>
        <sz val="7"/>
        <rFont val="Times New Roman"/>
        <family val="1"/>
      </rPr>
      <t xml:space="preserve">  </t>
    </r>
    <r>
      <rPr>
        <sz val="9"/>
        <rFont val="Arial"/>
        <family val="2"/>
      </rPr>
      <t> </t>
    </r>
  </si>
  <si>
    <t>FFR kos</t>
  </si>
  <si>
    <t>DN 65/50</t>
  </si>
  <si>
    <r>
      <t>11.</t>
    </r>
    <r>
      <rPr>
        <sz val="7"/>
        <rFont val="Times New Roman"/>
        <family val="1"/>
      </rPr>
      <t xml:space="preserve">  </t>
    </r>
    <r>
      <rPr>
        <sz val="9"/>
        <rFont val="Arial"/>
        <family val="2"/>
      </rPr>
      <t> </t>
    </r>
  </si>
  <si>
    <t>Protipovratni ventil s prirobničnim priključkom skupaj s protiprirobnicami, tesnili in vijaki</t>
  </si>
  <si>
    <r>
      <t>12.</t>
    </r>
    <r>
      <rPr>
        <sz val="7"/>
        <rFont val="Times New Roman"/>
        <family val="1"/>
      </rPr>
      <t xml:space="preserve">  </t>
    </r>
    <r>
      <rPr>
        <sz val="9"/>
        <rFont val="Arial"/>
        <family val="2"/>
      </rPr>
      <t> </t>
    </r>
  </si>
  <si>
    <t xml:space="preserve">Izdelava, dobava in montaža VRAT TUŠ KABIN, izdelanih iz MAX plošč ali podobno v primerljivi kvaliteti; dvokrilna nihajna vrata izdelana po načrtu notranje opreme, vključno z vsem pritrdilnim okovjem za pritrjevanje na predelne stene; okovje v mat krom ali inox izvedbi. Barva obloge po RAL lestvici, po izboru arhitekta in investitorja; vrata tuš kabin svetle odprtine 60/200 cm </t>
  </si>
  <si>
    <t>Izdelava, dobava in montaža LESENIH PODNIC TUŠ KABIN, izdelanih iz fino obdelanih letvic iz macesnovega lesa; podnice tlorisne dimenzije 70 x 80 cm; komplet</t>
  </si>
  <si>
    <t>PULTI UMIVALNIKOV</t>
  </si>
  <si>
    <t>Dobava in montaža zavese za garderobno kabino, vključno ravna nosilna palica ; komplet s pritrdilnim materialom</t>
  </si>
  <si>
    <t>Naprava notranjih grobih in finih zaglajenih ometov sten , s pod. apneno cem. malto, s predhodnim obrizgim z redko cem.malto; komplet z vsem materialom, pomožnimi deli in prenosi. Kletni prostori - ometi debeline 3 do 5 cm</t>
  </si>
  <si>
    <t>Popravilo poškodovanih stropnih ometov - plitvih lokov in obokov, z odstranitvijo poškodovanih ometov, čiščenjem podlage in reg, ter napravo novega grobega in finega ometa s pod. apneno cem. malto, s predhodnim obrizgim z redko cem.malto; komplet z vsem materialom, pomožnimi deli in prenosi. Ocenjeno:</t>
  </si>
  <si>
    <t>Popravilo poškodovanega strešnega venca na mestu zamakanja, z odstranitvijo poškodovanega ometa, čiščenjem podlage in reg, impregnacijo površine, ter napravo obrizgim z redko cem.malto in novega, profiliranega, grobega in finega ometa strešnega venca, s pod. apneno cem. malto. Šablono posneti po obstoječem vencu! Komplet z vsem materialom, pomožnimi deli in prenosi. Ocenjena razvita širina venca 100 cm</t>
  </si>
  <si>
    <t xml:space="preserve">Popravilo zaglajenega fasadnega ometa - okenske špalete - krpanje lukenj na mestu odstranjenih okenskih rešetk; z odstranitvijo nevezanih delov  ometa, in krpanjem lukenj z apneno cementno malto - po vzorcu fasade. Komplet z vsem materialom, pomožnimi deli in prenosi </t>
  </si>
  <si>
    <t>Okenska špaleta odprtine velikosti cca 2,50 m2</t>
  </si>
  <si>
    <t>21.1</t>
  </si>
  <si>
    <t xml:space="preserve">Zidarsko popravilo zaglajenega fasadnega ometa - ob zamenjavi zunanjih okenskeih polic - po vzorcu fasade. Komplet z vsem materialom, pomožnimi deli in prenosi </t>
  </si>
  <si>
    <t xml:space="preserve">Zidarsko popravilo zaglajenega fasadnega ometa - ob zamenjavi obrob izzidanih fasadnih vencev - po vzorcu fasade. Komplet z vsem materialom, pomožnimi deli in prenosi </t>
  </si>
  <si>
    <t>Kompletna naprava fasadne okenske špalete ob novi okenski odprtini - po vzorcu obstoječih. Komplet z vsem materialom, pomožnimi deli in prenosi  Okno na severni fasadi</t>
  </si>
  <si>
    <t xml:space="preserve">Popravilo fasadnega ometa - na mestu odstranjenih prizidkov in nadstreškov, ter na mestu zamakanja; z odstranitvijo nevezanih delov  ometa, in napravo novega fasadnega ometa - po vzorcu fasade. Komplet z vsem materialom, pomožnimi deli in prenosi </t>
  </si>
  <si>
    <t xml:space="preserve">Naprava profiliranega fasadnega ometa v debelini 3 cm - na območju vhoda na južni fasadi - zaglajeni fasadni omet s povdarjenimi horizontalnimi fugami med gladkimi polji. Komplet z vsem materialom, pomožnimi deli in prenosi </t>
  </si>
  <si>
    <t>Naprava zaglajene fasadne burdure ob vratni odprtini - vhodna vrata objekta na južni fasadi - iz fasadnega ometa v debelini 3 cm, širine 20 cm - burdura pravokotne oblike. Komplet z vsem materialom, pomožnimi deli in prenosi . Burdura ob vratni odprtini velikosti 190 x 220 cm</t>
  </si>
  <si>
    <t xml:space="preserve">Naprava zaglajenega ometa notranjih okenskih špalet z zobom - za suhomontažno vgradnjo oken. Špaleta je razvite širine cca 30 cm, gornja stranica je plitvi lok, bočni stranici ravni; Komplet z vsem materialom, pomožnimi deli in prenosi . </t>
  </si>
  <si>
    <t>28.1</t>
  </si>
  <si>
    <t>Špaleta za okno velikosti 115 x 155 cm</t>
  </si>
  <si>
    <t>Špaleta za okno velikosti 115 x 203 cm</t>
  </si>
  <si>
    <t>28.2</t>
  </si>
  <si>
    <t>28.3</t>
  </si>
  <si>
    <t>28.4</t>
  </si>
  <si>
    <t>28.5</t>
  </si>
  <si>
    <t>Špaleta za okno velikosti 117 x 158 cm</t>
  </si>
  <si>
    <t>Špaleta za okno velikosti 67 x 155 cm</t>
  </si>
  <si>
    <t>Špaleta za okno velikosti 105 x 100 cm</t>
  </si>
  <si>
    <t>Enako post. 28, le špaleta pravokotnega okna;</t>
  </si>
  <si>
    <t>29.1</t>
  </si>
  <si>
    <t>29.2</t>
  </si>
  <si>
    <t>Špaleta za okno velikosti 86 x 118 cm</t>
  </si>
  <si>
    <t>Špaleta za stopniščno okno velikosti                       130 x 640 cm</t>
  </si>
  <si>
    <t>1.10</t>
  </si>
  <si>
    <t>lesena vhodna vrata s kamnitim okvirjem, velikosti cca 3,00 m2</t>
  </si>
  <si>
    <t xml:space="preserve">Demontaža kovinskih okenskih rešetk, z rezanjem palic in odstranitvijo iz okenske špalete, transportom odpadnega materiala iz objekta, nakladanje na prevozno sredstvo in odvoz v deponijo-reciklažo, na razdalji do 10 km; </t>
  </si>
  <si>
    <t xml:space="preserve">Demontaža kovinskega nadstreška, vključno z nosilcem in vešalkami (južna fasada), transportom odpadnega materiala iz objekta, nakladanje na prevozno sredstvo in odvoz v deponijo-reciklažo, na razdalji do 10 km; </t>
  </si>
  <si>
    <t>Demontaža kovinskih prezračevalnih kanalov (zahodna fasada), transportom odpadnega materiala iz objekta, nakladanje na prevozno sredstvo in odvoz v deponijo-reciklažo, na razdalji do 10 km; (cca 10 m1 prezrač. kanala preseka cca 60/60 cm)</t>
  </si>
  <si>
    <t>Demontaža kompletne opreme elektro instalacij; svetila, razdelilci, stikala, vtičnice ......, transportom odpadnega materiala iz objekta, nakladanje na prevozno sredstvo in odvoz v deponijo-reciklažo, na razdalji do 10 km; (skupna površina objekta ca 1.100 m2, etažnost K+P+1)</t>
  </si>
  <si>
    <t>Demontaža kompletne opreme strojnih instalacij; radiatorji, razvod ogrevanja, vodovodna oprema in instalacije......, transportom odpadnega materiala iz objekta, nakladanje na prevozno sredstvo in odvoz v deponijo-reciklažo, na razdalji do 10 km; (skupna površina objekta ca 1.100 m2, etažnost K+P+1)</t>
  </si>
  <si>
    <t>Rušitve:</t>
  </si>
  <si>
    <t>Demontaže:</t>
  </si>
  <si>
    <t>Naprava plavajočega estriha v sestavi: armirani cem. estrih deb. 8 cm, PE folija, termoizolacija ekstrudirani polistiren z zaprto celično strukturo deb. 8 cm in lega PE folije; estrih v kleti;</t>
  </si>
  <si>
    <t>Naprava plavajočega estriha v sestavi: armirani cem. estrih deb. 6 cm, PE folija, termoizolacija ekstrudirani polistiren deb. 3 cm; estrih v pritličju in 1.nadstropju;</t>
  </si>
  <si>
    <t>Naprava plavajočega estriha v sestavi: armirani cem. estrih deb. 6 cm, PE folija, termoizolacija ekstrudirani polistiren deb. 2 cm; estrih na stopniščnih podestih;</t>
  </si>
  <si>
    <t>PARKET</t>
  </si>
  <si>
    <t>Dobava in montaža obstenskih parketnih letev - hrast; profil letvice po izboru investitorja; komplet z lakiranjem</t>
  </si>
  <si>
    <t>ESTRIHI</t>
  </si>
  <si>
    <t>Dobava in polaganje tlaka iz klasičnega parketa, deb. 22 mm, hrast standardne kvalitete, z brušenjem, kitanjem in 2 x lakiranjem površine s poliuretanskim lakom za parket; komplet z vsem materialom, prenosi in pomožnimi deli; način polaganja in vrsta laka (polmat, sijajni..) po izboru investitorja</t>
  </si>
  <si>
    <t>Dobava in montaža MS ali inox dilatacijskih letev in profilov na stikih tlakov in vratnih pripirah;</t>
  </si>
  <si>
    <t>TLAKI - GRANITOGRES</t>
  </si>
  <si>
    <t>PREDPRAŽNIKI</t>
  </si>
  <si>
    <t xml:space="preserve">Dobava in montaža notranjega  otirača s tekstilnimi lamelami kot GUMAL -PLUS ali podobno, vključno z okvirjem iz nerjavečega jekla; predpražnik pravokotne oblike, dim. 200/100 cm; komplet z vgradnjo okvirja v tlak iz granitogresa </t>
  </si>
  <si>
    <t xml:space="preserve">Dobava in montaža zunanjega otirača z gumijastimi lamelami kot GUMAL -PLUS ali podobno, vključno z okvirjem iz nerjavečega jekla; predpražnik pravokotne oblike, dim. 160/100 cm; komplet z vgradnjo okvirja v tlak iz granitogresa </t>
  </si>
  <si>
    <t>Dobava in polaganje stenske keramike I. kvalitete, polaganje na lepilo. Keramika srednjega cenovnega razreda - tip in barva po izboru arhitekta oz. investitorja, na primer dim. 20/30 cm, komplet z vsem materialom, prenosi in pomožnimi deli;  višina polaganja do 2,10 m; sanitarije in garderobe v kleti</t>
  </si>
  <si>
    <t>Dobava in polaganje stenske keramike I. kvalitete, polaganje na lepilo. Keramika srednjega cenovnega razreda - tip in barva po izboru arhitekta oz. investitorja, na primer dim. 20/30 cm, komplet z vsem materialom, prenosi in pomožnimi deli;  višina polaganja do 2,20 m (gornji rob vratnih podbojev); sanitarije in garderobe v pritličju in 1. nadstropju;</t>
  </si>
  <si>
    <t>Naprava obloge okenskih polic, površine cca 0,50 m2, s keramiko - enake kvalitete in vrste kot stenska keramika ( post. 1 ), vključno s kovinsko, finalno barvano zaključno letvijo, dolžine cca 1,20 m; sanitarije in garderobe v kleti;</t>
  </si>
  <si>
    <t>Naprava obloge polic vgradnih WC kotljičkov, površine cca 0,20 m2, s keramiko - enake kvalitete in vrste kot stenska keramika ( post. 1 in post.2 ), vključno s kovinsko, finalno barvano zaključno letvijo, dolžine do 1,00 m; sanitarije v kleti, pritličju in etaži;</t>
  </si>
  <si>
    <t xml:space="preserve">Dobava in vgraditev vogalnih - kovinskih, finalno barvanih zaključnih letev za stensko keramiko. ALU letve z zaobljenim robom, v barvi po izboru arhitekta oz. investitorja; komplet z vsem materialom, prenosi in pomožnimi deli;  </t>
  </si>
  <si>
    <t>vertikalne zaključne letve dolžine do 2,20 m</t>
  </si>
  <si>
    <t>STENSKA KERAMIKA</t>
  </si>
  <si>
    <t>TALNA KERAMIKA</t>
  </si>
  <si>
    <t>Krogelna pipa, s polnim prehodom, z notranjim navojnim priključkom, okrov iz medi, z ročico za odpiranje, PN 10</t>
  </si>
  <si>
    <t>DN 40</t>
  </si>
  <si>
    <r>
      <t>3.</t>
    </r>
    <r>
      <rPr>
        <sz val="7"/>
        <rFont val="Times New Roman"/>
        <family val="1"/>
      </rPr>
      <t xml:space="preserve">       </t>
    </r>
    <r>
      <rPr>
        <sz val="9"/>
        <rFont val="Arial"/>
        <family val="2"/>
      </rPr>
      <t> </t>
    </r>
  </si>
  <si>
    <t>Lovilnik nesnage z notranjim navojnim priključkom, s poševnim sedežem, okrov iz sive litine, z enojnim sitom iz nerjavnega jekla, PN 10</t>
  </si>
  <si>
    <r>
      <t>4.</t>
    </r>
    <r>
      <rPr>
        <sz val="7"/>
        <rFont val="Times New Roman"/>
        <family val="1"/>
      </rPr>
      <t xml:space="preserve">       </t>
    </r>
    <r>
      <rPr>
        <sz val="9"/>
        <rFont val="Arial"/>
        <family val="2"/>
      </rPr>
      <t> </t>
    </r>
  </si>
  <si>
    <t>Dušilni ventil za nastavitev pretoka z notranjim navojnim priključkom TA STAD , PN 10, tesnilni material vključno z nastavitvijo pretoka</t>
  </si>
  <si>
    <r>
      <t>5.</t>
    </r>
    <r>
      <rPr>
        <sz val="7"/>
        <rFont val="Times New Roman"/>
        <family val="1"/>
      </rPr>
      <t xml:space="preserve">       </t>
    </r>
    <r>
      <rPr>
        <sz val="9"/>
        <rFont val="Arial"/>
        <family val="2"/>
      </rPr>
      <t> </t>
    </r>
  </si>
  <si>
    <t>Protipovratni ventil z notranjim navojnim priključkom, okrov iz medi, z ročico za odpiranje, PN 10</t>
  </si>
  <si>
    <r>
      <t>6.</t>
    </r>
    <r>
      <rPr>
        <sz val="7"/>
        <rFont val="Times New Roman"/>
        <family val="1"/>
      </rPr>
      <t xml:space="preserve">       </t>
    </r>
    <r>
      <rPr>
        <sz val="9"/>
        <rFont val="Arial"/>
        <family val="2"/>
      </rPr>
      <t> </t>
    </r>
  </si>
  <si>
    <t>Tropotni regulacijski ventil z navojnim priključkom prirejen za motorni pogon vključno z motornim pogonom ter montažnim materialom</t>
  </si>
  <si>
    <r>
      <t>-</t>
    </r>
    <r>
      <rPr>
        <sz val="7"/>
        <rFont val="Times New Roman"/>
        <family val="1"/>
      </rPr>
      <t xml:space="preserve">         </t>
    </r>
    <r>
      <rPr>
        <sz val="9"/>
        <rFont val="Arial"/>
        <family val="2"/>
      </rPr>
      <t>VRB3,DN 15; kvs = 4,0 m</t>
    </r>
    <r>
      <rPr>
        <vertAlign val="superscript"/>
        <sz val="9"/>
        <rFont val="Arial"/>
        <family val="2"/>
      </rPr>
      <t>3</t>
    </r>
    <r>
      <rPr>
        <sz val="9"/>
        <rFont val="Arial"/>
        <family val="2"/>
      </rPr>
      <t>/h;</t>
    </r>
  </si>
  <si>
    <r>
      <t>-</t>
    </r>
    <r>
      <rPr>
        <sz val="7"/>
        <rFont val="Times New Roman"/>
        <family val="1"/>
      </rPr>
      <t xml:space="preserve">         </t>
    </r>
    <r>
      <rPr>
        <sz val="9"/>
        <rFont val="Arial"/>
        <family val="2"/>
      </rPr>
      <t>pogon AMV 15</t>
    </r>
  </si>
  <si>
    <r>
      <t>7.</t>
    </r>
    <r>
      <rPr>
        <sz val="7"/>
        <rFont val="Times New Roman"/>
        <family val="1"/>
      </rPr>
      <t xml:space="preserve">       </t>
    </r>
    <r>
      <rPr>
        <sz val="9"/>
        <rFont val="Arial"/>
        <family val="2"/>
      </rPr>
      <t> </t>
    </r>
  </si>
  <si>
    <r>
      <t>-</t>
    </r>
    <r>
      <rPr>
        <sz val="7"/>
        <rFont val="Times New Roman"/>
        <family val="1"/>
      </rPr>
      <t xml:space="preserve">         </t>
    </r>
    <r>
      <rPr>
        <sz val="9"/>
        <rFont val="Arial"/>
        <family val="2"/>
      </rPr>
      <t>VRB3,DN 20; kvs = 6,3 m</t>
    </r>
    <r>
      <rPr>
        <vertAlign val="superscript"/>
        <sz val="9"/>
        <rFont val="Arial"/>
        <family val="2"/>
      </rPr>
      <t>3</t>
    </r>
    <r>
      <rPr>
        <sz val="9"/>
        <rFont val="Arial"/>
        <family val="2"/>
      </rPr>
      <t>/h;</t>
    </r>
  </si>
  <si>
    <r>
      <t>8.</t>
    </r>
    <r>
      <rPr>
        <sz val="7"/>
        <rFont val="Times New Roman"/>
        <family val="1"/>
      </rPr>
      <t xml:space="preserve">       </t>
    </r>
    <r>
      <rPr>
        <sz val="9"/>
        <rFont val="Arial"/>
        <family val="2"/>
      </rPr>
      <t> </t>
    </r>
  </si>
  <si>
    <r>
      <t>Obtočna črpalka, maks. delovna temp. 110</t>
    </r>
    <r>
      <rPr>
        <sz val="9"/>
        <rFont val="Symbol"/>
        <family val="1"/>
      </rPr>
      <t>°</t>
    </r>
    <r>
      <rPr>
        <sz val="9"/>
        <rFont val="Arial"/>
        <family val="2"/>
      </rPr>
      <t>C, stopnja zaščite IP 44, 50 Hz, z navojnim priključkom, vklj.  z tesnilnim materialom</t>
    </r>
  </si>
  <si>
    <t xml:space="preserve">tip MAGNA 25-60 </t>
  </si>
  <si>
    <t>tip MAGNA 32-60</t>
  </si>
  <si>
    <r>
      <t>9.</t>
    </r>
    <r>
      <rPr>
        <sz val="7"/>
        <rFont val="Times New Roman"/>
        <family val="1"/>
      </rPr>
      <t xml:space="preserve">       </t>
    </r>
    <r>
      <rPr>
        <sz val="9"/>
        <rFont val="Arial"/>
        <family val="2"/>
      </rPr>
      <t> </t>
    </r>
  </si>
  <si>
    <t>Odzračni lonec z odzračno cevko in kroglično pipo:</t>
  </si>
  <si>
    <r>
      <t>f</t>
    </r>
    <r>
      <rPr>
        <sz val="9"/>
        <rFont val="Arial"/>
        <family val="2"/>
      </rPr>
      <t>57×2,9</t>
    </r>
  </si>
  <si>
    <r>
      <t>10.</t>
    </r>
    <r>
      <rPr>
        <sz val="7"/>
        <rFont val="Times New Roman"/>
        <family val="1"/>
      </rPr>
      <t xml:space="preserve">    </t>
    </r>
    <r>
      <rPr>
        <sz val="9"/>
        <rFont val="Arial"/>
        <family val="2"/>
      </rPr>
      <t> </t>
    </r>
  </si>
  <si>
    <t>Krogelni navojni izpustni polnilni ventil PN 6, vključno spojni in tesnilni material</t>
  </si>
  <si>
    <t>DN 10</t>
  </si>
  <si>
    <r>
      <t>11.</t>
    </r>
    <r>
      <rPr>
        <sz val="7"/>
        <rFont val="Times New Roman"/>
        <family val="1"/>
      </rPr>
      <t xml:space="preserve">    </t>
    </r>
    <r>
      <rPr>
        <sz val="9"/>
        <rFont val="Arial"/>
        <family val="2"/>
      </rPr>
      <t> </t>
    </r>
  </si>
  <si>
    <t>Jeklena šivna cev po JUS C.B5.225  in 226 skupaj z fazonskimi kosi in cevnimi odrezki, varilnim in tesnilnim materialom</t>
  </si>
  <si>
    <t>DN10</t>
  </si>
  <si>
    <r>
      <t>12.</t>
    </r>
    <r>
      <rPr>
        <sz val="7"/>
        <rFont val="Times New Roman"/>
        <family val="1"/>
      </rPr>
      <t xml:space="preserve">    </t>
    </r>
    <r>
      <rPr>
        <sz val="9"/>
        <rFont val="Arial"/>
        <family val="2"/>
      </rPr>
      <t> </t>
    </r>
  </si>
  <si>
    <r>
      <t>Termo-manometer, premer okrova 80 mm, priključni nastavek R ¼ , na hrbtni strani, vključno s protipovratnim elementom R ½ , merilno območje za temp. 0-120</t>
    </r>
    <r>
      <rPr>
        <sz val="9"/>
        <rFont val="Symbol"/>
        <family val="1"/>
      </rPr>
      <t>°</t>
    </r>
    <r>
      <rPr>
        <sz val="9"/>
        <rFont val="Arial"/>
        <family val="2"/>
      </rPr>
      <t>C, za tlak 0-4 bar</t>
    </r>
  </si>
  <si>
    <r>
      <t>13.</t>
    </r>
    <r>
      <rPr>
        <sz val="7"/>
        <rFont val="Times New Roman"/>
        <family val="1"/>
      </rPr>
      <t xml:space="preserve">    </t>
    </r>
    <r>
      <rPr>
        <sz val="9"/>
        <rFont val="Arial"/>
        <family val="2"/>
      </rPr>
      <t> </t>
    </r>
  </si>
  <si>
    <t>Krogelna pipa za praznjenje, z zaporno kapo, tesnilom in verižico, vklj. z vijačnim spojem za gibko cev, okrov iz medi, PN 6</t>
  </si>
  <si>
    <r>
      <t>14.</t>
    </r>
    <r>
      <rPr>
        <sz val="7"/>
        <rFont val="Times New Roman"/>
        <family val="1"/>
      </rPr>
      <t xml:space="preserve">    </t>
    </r>
    <r>
      <rPr>
        <sz val="9"/>
        <rFont val="Arial"/>
        <family val="2"/>
      </rPr>
      <t> </t>
    </r>
  </si>
  <si>
    <r>
      <t>Varnostni ventil za toplovodne sisteme, T</t>
    </r>
    <r>
      <rPr>
        <sz val="8"/>
        <rFont val="Arial"/>
        <family val="2"/>
      </rPr>
      <t>max</t>
    </r>
    <r>
      <rPr>
        <sz val="9"/>
        <rFont val="Arial"/>
        <family val="2"/>
      </rPr>
      <t xml:space="preserve"> 140</t>
    </r>
    <r>
      <rPr>
        <sz val="9"/>
        <rFont val="Symbol"/>
        <family val="1"/>
      </rPr>
      <t>°</t>
    </r>
    <r>
      <rPr>
        <sz val="9"/>
        <rFont val="Arial"/>
        <family val="2"/>
      </rPr>
      <t>C, tlak odpiranja 1.5 do 5 bar, proizv. FLAMCO</t>
    </r>
  </si>
  <si>
    <t>tip Prescomano 1”</t>
  </si>
  <si>
    <t>PLINSKA TROŠILA – ogrevalni del</t>
  </si>
  <si>
    <t>Plinski atmosferski kotel za obratovanje z postopoma znižano temperaturo vode, proizv. VIESSMANN, skupaj s celotno opremo:</t>
  </si>
  <si>
    <r>
      <t>-</t>
    </r>
    <r>
      <rPr>
        <sz val="7"/>
        <rFont val="Times New Roman"/>
        <family val="1"/>
      </rPr>
      <t xml:space="preserve">   </t>
    </r>
    <r>
      <rPr>
        <sz val="9"/>
        <rFont val="Arial"/>
        <family val="2"/>
      </rPr>
      <t>tip Vitogas 108 kW z regulacijo Vitotronic 300</t>
    </r>
  </si>
  <si>
    <r>
      <t>-</t>
    </r>
    <r>
      <rPr>
        <sz val="7"/>
        <rFont val="Times New Roman"/>
        <family val="1"/>
      </rPr>
      <t xml:space="preserve">   </t>
    </r>
    <r>
      <rPr>
        <sz val="9"/>
        <rFont val="Arial"/>
        <family val="2"/>
      </rPr>
      <t>razširitveni komplet za primešalno črpalko</t>
    </r>
  </si>
  <si>
    <r>
      <t>-</t>
    </r>
    <r>
      <rPr>
        <sz val="7"/>
        <rFont val="Times New Roman"/>
        <family val="1"/>
      </rPr>
      <t xml:space="preserve">   </t>
    </r>
    <r>
      <rPr>
        <sz val="9"/>
        <rFont val="Arial"/>
        <family val="2"/>
      </rPr>
      <t>raširitveni kompleti za ogrevalne krogotoke</t>
    </r>
  </si>
  <si>
    <r>
      <t>-</t>
    </r>
    <r>
      <rPr>
        <sz val="7"/>
        <rFont val="Times New Roman"/>
        <family val="1"/>
      </rPr>
      <t xml:space="preserve">   </t>
    </r>
    <r>
      <rPr>
        <sz val="9"/>
        <rFont val="Arial"/>
        <family val="2"/>
      </rPr>
      <t>naležna tipala</t>
    </r>
  </si>
  <si>
    <r>
      <t>-</t>
    </r>
    <r>
      <rPr>
        <sz val="7"/>
        <rFont val="Times New Roman"/>
        <family val="1"/>
      </rPr>
      <t xml:space="preserve">   </t>
    </r>
    <r>
      <rPr>
        <sz val="9"/>
        <rFont val="Arial"/>
        <family val="2"/>
      </rPr>
      <t>podstavek 250 mm</t>
    </r>
  </si>
  <si>
    <r>
      <t>-</t>
    </r>
    <r>
      <rPr>
        <sz val="7"/>
        <rFont val="Times New Roman"/>
        <family val="1"/>
      </rPr>
      <t xml:space="preserve">   </t>
    </r>
    <r>
      <rPr>
        <sz val="9"/>
        <rFont val="Arial"/>
        <family val="2"/>
      </rPr>
      <t>mala varnostna razdelilna skupina z varnostnim ventilom DN25, odzračevalnikom in manometrom ter tesnilnim materialom vključno z T kosom</t>
    </r>
  </si>
  <si>
    <r>
      <t>-</t>
    </r>
    <r>
      <rPr>
        <sz val="7"/>
        <rFont val="Times New Roman"/>
        <family val="1"/>
      </rPr>
      <t xml:space="preserve">   </t>
    </r>
    <r>
      <rPr>
        <sz val="9"/>
        <rFont val="Arial"/>
        <family val="2"/>
      </rPr>
      <t>primešalna črpalka UPS 32-55 G z krogličnimi ventili, protipovratnim ventilom, tipalo z potopnimim tulcem</t>
    </r>
  </si>
  <si>
    <r>
      <t>-</t>
    </r>
    <r>
      <rPr>
        <sz val="7"/>
        <rFont val="Times New Roman"/>
        <family val="1"/>
      </rPr>
      <t xml:space="preserve">   </t>
    </r>
    <r>
      <rPr>
        <sz val="9"/>
        <rFont val="Arial"/>
        <family val="2"/>
      </rPr>
      <t xml:space="preserve">dimniški priključek kotla </t>
    </r>
    <r>
      <rPr>
        <sz val="9"/>
        <rFont val="Symbol"/>
        <family val="1"/>
      </rPr>
      <t>f</t>
    </r>
    <r>
      <rPr>
        <sz val="9"/>
        <rFont val="Arial"/>
        <family val="2"/>
      </rPr>
      <t>225 izoliran</t>
    </r>
  </si>
  <si>
    <r>
      <t>-</t>
    </r>
    <r>
      <rPr>
        <sz val="7"/>
        <rFont val="Times New Roman"/>
        <family val="1"/>
      </rPr>
      <t xml:space="preserve">   </t>
    </r>
    <r>
      <rPr>
        <sz val="9"/>
        <rFont val="Arial"/>
        <family val="2"/>
      </rPr>
      <t>varovanje kotla po DIN 4571-2:</t>
    </r>
  </si>
  <si>
    <r>
      <t>-</t>
    </r>
    <r>
      <rPr>
        <sz val="7"/>
        <rFont val="Times New Roman"/>
        <family val="1"/>
      </rPr>
      <t xml:space="preserve">   </t>
    </r>
    <r>
      <rPr>
        <sz val="9"/>
        <rFont val="Arial"/>
        <family val="2"/>
      </rPr>
      <t>varnostni omejevalnik temperature</t>
    </r>
  </si>
  <si>
    <r>
      <t>-</t>
    </r>
    <r>
      <rPr>
        <sz val="7"/>
        <rFont val="Times New Roman"/>
        <family val="1"/>
      </rPr>
      <t xml:space="preserve">   </t>
    </r>
    <r>
      <rPr>
        <sz val="9"/>
        <rFont val="Arial"/>
        <family val="2"/>
      </rPr>
      <t>varnostni omejevalnik tlaka</t>
    </r>
  </si>
  <si>
    <r>
      <t>-</t>
    </r>
    <r>
      <rPr>
        <sz val="7"/>
        <rFont val="Times New Roman"/>
        <family val="1"/>
      </rPr>
      <t xml:space="preserve">   </t>
    </r>
    <r>
      <rPr>
        <sz val="9"/>
        <rFont val="Arial"/>
        <family val="2"/>
      </rPr>
      <t>omejevalnik nivoja vode</t>
    </r>
  </si>
  <si>
    <r>
      <t>-</t>
    </r>
    <r>
      <rPr>
        <sz val="7"/>
        <rFont val="Times New Roman"/>
        <family val="1"/>
      </rPr>
      <t xml:space="preserve">   </t>
    </r>
    <r>
      <rPr>
        <sz val="9"/>
        <rFont val="Arial"/>
        <family val="2"/>
      </rPr>
      <t>tehnično dokumentacijo kotla</t>
    </r>
  </si>
  <si>
    <t>Zaprta raztezna posoda VARFLEX VARZIL 250/1,4/6 z vsebino 250 l nastavljena na začetni tlak 1,4 bar skupaj z vso potrebno tehnično dokumentacijo</t>
  </si>
  <si>
    <t>Ventil z blokado zapiranja za raztezno posodo (preprečitev zaprtja nepooblaščenim osebam)</t>
  </si>
  <si>
    <t xml:space="preserve">Dimnik iz nerjaveče pločevine, toplotno izoliran,  čistilna vrata, priključek za izpust kondenza, prehod skozi streho, zaključna kapa, pritrdilni material in nosilna konstrukcija, komplet z vso dokumentacijo in meritvami </t>
  </si>
  <si>
    <r>
      <t>f</t>
    </r>
    <r>
      <rPr>
        <sz val="9"/>
        <rFont val="Arial"/>
        <family val="2"/>
      </rPr>
      <t>250 mm, skupna višina cca 16 m</t>
    </r>
  </si>
  <si>
    <t>Opomba: izračun ter detaljna specifikacija se naredi pri sami izvedbi dimnika ter določitvi ogrevalnega kotla</t>
  </si>
  <si>
    <t>Nevtralizacijska posoda za zbiranje izpustov kondenzata dimika skupaj s polnitvijo</t>
  </si>
  <si>
    <t>Plastična omrežena cev DN 20 namenjena za odvod kondenzata iz dimniškega priključka kotla in dimnika do nevtralizacijske posode</t>
  </si>
  <si>
    <t>Gasilni aparat z obešalom za na zid</t>
  </si>
  <si>
    <t>S-6</t>
  </si>
  <si>
    <r>
      <t>CO</t>
    </r>
    <r>
      <rPr>
        <sz val="8"/>
        <rFont val="Arial"/>
        <family val="2"/>
      </rPr>
      <t>2</t>
    </r>
    <r>
      <rPr>
        <sz val="9"/>
        <rFont val="Arial"/>
        <family val="2"/>
      </rPr>
      <t>-5</t>
    </r>
  </si>
  <si>
    <t xml:space="preserve">Rešetka za prezračevanje IMP KLIMA </t>
  </si>
  <si>
    <r>
      <t>-</t>
    </r>
    <r>
      <rPr>
        <sz val="7"/>
        <rFont val="Times New Roman"/>
        <family val="1"/>
      </rPr>
      <t xml:space="preserve">   </t>
    </r>
    <r>
      <rPr>
        <sz val="9"/>
        <rFont val="Arial"/>
        <family val="2"/>
      </rPr>
      <t>dovodna rešetka AZR 4/2 za montažo v steno, z protiokvirjem, izmere 400×345</t>
    </r>
  </si>
  <si>
    <r>
      <t>-</t>
    </r>
    <r>
      <rPr>
        <sz val="7"/>
        <rFont val="Times New Roman"/>
        <family val="1"/>
      </rPr>
      <t xml:space="preserve">   </t>
    </r>
    <r>
      <rPr>
        <sz val="9"/>
        <rFont val="Arial"/>
        <family val="2"/>
      </rPr>
      <t>odovodna rešetka AZR 4/2 za montažo v steno, z protiokvirjem, izmere 400×345</t>
    </r>
  </si>
  <si>
    <t>Krogelna pipa, s polnim prehodom, s prirobničnim priključkom, vključno s protiprirobnicama, tesnili in vijaki, okrov iz nodularne litine, z ročico za odpiranje, za tlak PN16</t>
  </si>
  <si>
    <t>Jeklena šivna cev po SIST EN 100027-2 skupaj z fazonskimi kosi in cevnimi odrezki, varilnim in tesnilnim materialom ter zaprtocelično izolacijo 13 mm, material negorljiv, razreda B1 po DIN 4102, skupaj z obešali sistema MUPRO, vodeno vidno v kotlovnici</t>
  </si>
  <si>
    <t>Tlačni preizkus cevovoda na 1.5 - kratni obratovalni tlak, brez armatur</t>
  </si>
  <si>
    <t>Tesnostni preizkus cevovoda na 1.1 - kratni obratovalni tlak, z armaturami.</t>
  </si>
  <si>
    <t>Ttransportni in splošni stroški</t>
  </si>
  <si>
    <t>Rezervoar za UNP</t>
  </si>
  <si>
    <t xml:space="preserve">Dolbljenje ležišč za novo armirano betonsko stropno ploščo nad pritličjem - utori v opečnem zidu dim. 50 x 20 x 20 cm, vključno transport odpadnega materiala iz objekta, nakladanje na prevozno sredstvo in odvoz v trajno deponijo na razdalji do 10 km; </t>
  </si>
  <si>
    <t>Dolbljenje utora za nov kovinski dimnik - utor v opečnem zidu dim. cca 40 x 40 cm, vključno s prebojem stropa (2x);  transport odpadnega materiala iz objekta, nakladanje na prevozno sredstvo in odvoz v trajno deponijo na razdalji do 10 km;</t>
  </si>
  <si>
    <t>23.1</t>
  </si>
  <si>
    <t>Dolbljenje zidnih niš za instalacijske omarice, vključno transport odpadnega materiala iz objekta, nakladanje na prevozno sredstvo in odvoz v trajno deponijo  na razdalji do 10 km; Instalacijske omarice, kot sledi:</t>
  </si>
  <si>
    <t>dim. 60 x 90 x 26 cm</t>
  </si>
  <si>
    <t>23.2</t>
  </si>
  <si>
    <t>dim. 60 x 160 x 30 cm</t>
  </si>
  <si>
    <t>23.3</t>
  </si>
  <si>
    <t>dim. 60 x 80 x 10 cm</t>
  </si>
  <si>
    <t>23.4</t>
  </si>
  <si>
    <t>dim. 80 x 120 x 25 cm</t>
  </si>
  <si>
    <t>23.5</t>
  </si>
  <si>
    <t>dim. 40 x 60 x 10 cm</t>
  </si>
  <si>
    <t>23.6</t>
  </si>
  <si>
    <t>dim. 60 x 100 x 20 cm</t>
  </si>
  <si>
    <t>23.7</t>
  </si>
  <si>
    <t>dim. 30 x 40 x 15 cm</t>
  </si>
  <si>
    <t>23.8</t>
  </si>
  <si>
    <t>dim. 30 x 30 x 10 cm</t>
  </si>
  <si>
    <t>23.9</t>
  </si>
  <si>
    <t>dim. 80 x 80 x 20 cm</t>
  </si>
  <si>
    <t xml:space="preserve">Dolbljenje utorov strojnih instalacij v opečnih konstrukcijah (vodovod, odtoki, prezračevanje), vključno transport odpadnega materiala iz objekta, nakladanje na prevozno sredstvo in odvoz v trajno deponijo, na razdalji do 10 km; </t>
  </si>
  <si>
    <t>24.1</t>
  </si>
  <si>
    <t xml:space="preserve"> Utori prereza do 12 /12 cm </t>
  </si>
  <si>
    <t>24.2</t>
  </si>
  <si>
    <t xml:space="preserve"> Utori prereza do 20 /20 cm </t>
  </si>
  <si>
    <t xml:space="preserve">Razširitev in povečava vratnih odprtin in odprtine novega stopniščnega okna, v nosilnih opečnih zidovih, vključno potrebno opiranje in varovanje obstoječih konstrukcij, transport ruševin iz objekta, nakladanje na prevozno sredstvo in odvoz v trajno deponijo, na razdalji do 10 km; </t>
  </si>
  <si>
    <t xml:space="preserve">Dolbljenje zidnih niš v sanitarijah v pritličju, vključno transport odpadnega materiala iz objekta, nakladanje na prevozno sredstvo in odvoz v trajno deponijo  na razdalji do 10 km; </t>
  </si>
  <si>
    <t xml:space="preserve">Odbijanje poškodovanega fasadnega ometa na mestu zamakanja, vključno transport odpadnega materiala iz objekta, nakladanje na prevozno sredstvo in odvoz v trajno deponijo  na razdalji do 10 km; </t>
  </si>
  <si>
    <t xml:space="preserve">Odbijanje dotrajanega stenskega  ometa v kletnih prostorih (delno že zajeto pri sanacijskih delih), vključno transport odpadnega materiala iz objekta, nakladanje na prevozno sredstvo in odvoz v trajno deponijo  na razdalji do 10 km; </t>
  </si>
  <si>
    <t>Odbijanje dotrajanega stenskega  ometa v pritličju in nadstropju, vključno transport odpadnega materiala iz objekta, nakladanje na prevozno sredstvo in odvoz v trajno deponijo  na razdalji do 10 km; OcenjenO:</t>
  </si>
  <si>
    <t>Rušenje kompletnih zunanjih prizidkov z nadstreški ob objektu, s sprotnim nakladanjem ruševin na prevozno sredstvo in odvozom v trajno deponijo, na razdalji do 10 km; Kot sledi:</t>
  </si>
  <si>
    <t>Rušenje zunanjega betonskega jaška ob objektu (južna stran veznega trakta), s sprotnim nakladanjem ruševin na prevozno sredstvo in odvozom v trajno deponijo, na razdalji do 10 km; Jašek tlorisne dimenzije cca 2,40 x 1,80 m, globine do 2,00 m; komplet;</t>
  </si>
  <si>
    <t>30.1</t>
  </si>
  <si>
    <t>Nadstrešek in prizidek na zahodni strani objekta, vključno s tlaki in temelji; Zidani del tlorisne velikosti cca 6,30 x 3,50 m, višine 2,50-3,00 cm in enokapni nadstrešek na kovinski konstrukciji tlorisne dimenzije cca 12,90 x 4,20 m;</t>
  </si>
  <si>
    <t>30.2</t>
  </si>
  <si>
    <t>Nadstrešek in prizidek na severni strani veznega trakta objekta, vključno s tlaki in temelji; tlorisne velikosti cca 6,60 x 7,30 m, višine 2,50-3,00 cm ;</t>
  </si>
  <si>
    <t xml:space="preserve">Dolbljenje preboja za prehod kanalizacijske cevi fi do 200 mm v opečnem kletnem zidu debeline do 100 cm ; komplet z vsemi potrebnimi deli, vključno transport ruševin iz objekta, nakladanje na prevozno sredstvo in odvoz v trajno deponijo, na razdalji do 10 km; ter kasnejše krpanje in obdelava preboja; komplet z vsemi potrebnimi deli in materialom; </t>
  </si>
  <si>
    <t xml:space="preserve">Dolbljenje preboja za prehod kanalizacijske cevi fi do 200 mm v zidanem kamnitem temelju debeline cca 120 cm ; komplet z vsemi potrebnimi deli, vključno transport ruševin iz objekta, nakladanje na prevozno sredstvo in odvoz v trajno deponijo, na razdalji do 10 km; ter kasnejše krpanje in obdelava preboja; komplet z vsemi potrebnimi deli in materialom; </t>
  </si>
  <si>
    <t>Razna nepredvidena rušitvena dela - pavšal ;</t>
  </si>
  <si>
    <t>pavšal:</t>
  </si>
  <si>
    <t>Čiščenje objekta po izvedenih rušitvenih delih (tlorisna površina)</t>
  </si>
  <si>
    <t>SANACIJSKA DELA SKUPAJ:</t>
  </si>
  <si>
    <t>ZEMELJSKA DELA:</t>
  </si>
  <si>
    <t>Ročni površinski odkop zemljine III. ktg. v kleti objekta, v sloju deb. do 20 cm, s transpotrom izkopanega materiala iz objekta, nakladanjem na prevozno sredstvo in odvozom v trajno deponijo na razdalji do 10 km;</t>
  </si>
  <si>
    <t>Ročni površinski odkop zemljine III. ktg. v prostoru kotlovnice v kleti objekta, poglobitev prostora do kote -4,25, s transpotrom izkopanega materiala iz objekta, nakladanjem na prevozno sredstvo in odvozom v trajno deponijo na razdalji do 10 km;</t>
  </si>
  <si>
    <t>Ročni izkop jarka za pasovne temelje, zemljine III. ktg., globine do 50 cm, s pravilnim odsekavanjem stranic izkopa, odmetom materiala 1 m ob rob izkopa ;</t>
  </si>
  <si>
    <t xml:space="preserve">Ročni izkop jarka za notranjo kanalizacijo in v zemljini III. ktg, globine do 50 cm, z odmetom izkopanega materiala ob rob izkopa, ter poravnavo dna jarka v ustreznem naklonu; </t>
  </si>
  <si>
    <t>Razstiranje viška zem. materiala od izkopa kanalizacije po površini v kleti objekta;</t>
  </si>
  <si>
    <t>Planiranje in utrjevanje planuma spodnjega ustroja do točnosti +/- 2 cm; pred izvedbo utrjenega nasutja v kletnih prostorih</t>
  </si>
  <si>
    <t>ZEMELJSKA DELA ZNOTRAJ OBJEKTA</t>
  </si>
  <si>
    <t>ZEMELJSKA DELA ZUNAJ OBJEKTA</t>
  </si>
  <si>
    <t>Ročni zasip za pasovnimi temelji z materialom od izkopa, v slojih do 30 cm, poravnavo in utrditvijo zasipa;</t>
  </si>
  <si>
    <t>Naprava utrjenega nasutja v kletnih prostorih z dobavo in vgraditvijo tamponskega gramoznega materialom, v plasti deb. cca 20 cm in komprimiranjem do potrebne zbitosti; komplet</t>
  </si>
  <si>
    <t>Naprava utrjenega nasutja (zunaj objekta), z dobavo in vgraditvijo tamponskega gramoznega materialom, v plasti deb. cca 30 cm in komprimiranjem do potrebne zbitosti; komplet (vhodni podest in vhod v kotlovnico)</t>
  </si>
  <si>
    <t>Zasip za opornim zidcem vhoda v kotlovnico z materialom od izkopa; z vgraditvijo in komprimiranjem v slojih do 30 cm;</t>
  </si>
  <si>
    <t>ZEMELJSKA DELA SKUPAJ:</t>
  </si>
  <si>
    <t>BETONSKA IN ARM. BETONSKA DELA:</t>
  </si>
  <si>
    <t xml:space="preserve">Demontaža opečne kritine - zareznik in slemenjaki, z odstranitvijo strešnih letev, vključno s transportom odpadnega materiala iz objekta, nakladanje na prevozno sredstvo in odvozom v trajno deponijo, na razdalji do 10 km; </t>
  </si>
  <si>
    <t>dimniške obrobe, neglede na velikost</t>
  </si>
  <si>
    <t>strelovodna napeljava strehe</t>
  </si>
  <si>
    <t>odtočne vertikale; komplet</t>
  </si>
  <si>
    <t>NOVI KLEPARSKI IZDELKI</t>
  </si>
  <si>
    <t>DEMONTAŽE:</t>
  </si>
  <si>
    <t>Naprava odkapnih obrob na leseno podlago; obrobe iz cinkotit pločevine, deb. 0,65 mm, vključno s podložnim materialom, z vsem pomožnim in pritrdilnim materialom, pomožnimi deli ter prenosi. Razvita širina cca 80 cm (po vzorcu obstoječe obrobe). Odkapna obroba pod ležečim žlebičem;</t>
  </si>
  <si>
    <t xml:space="preserve">Naprava odtočnih vodokotljičkov ( po vzorcu obstoječih - prehod skozi strešni venec) iz cinkotit pločevine, deb. 0,65 mm, komplet z vsem pomožnim in pritrdilnim materialom, ter prenosi. </t>
  </si>
  <si>
    <t>Naprava in montaža ležečih strešnih žlebov iz cinkotit pločevine deb. 0,80 mm, razv. širine 80 cm; komplet s pocinkanimi kljukami pritrjenimi na leseno podlogo , vsem podložnim, sidrnim in tesnilnim materialom, pomožnimi deli in prenosi. Ležeči žleb po vzorcu obstoječega</t>
  </si>
  <si>
    <t xml:space="preserve">Dobava in montaža linijskih snegobranov izdelanih iz pocinkanega valjanca, za kritino opečni bobrovec-dvojno kritje; komplet s pritrdilnim materialom, prenosi in pomožnimi deli. </t>
  </si>
  <si>
    <t>5.1</t>
  </si>
  <si>
    <t>5.2</t>
  </si>
  <si>
    <t>5.3</t>
  </si>
  <si>
    <t>5.4</t>
  </si>
  <si>
    <t>5.5</t>
  </si>
  <si>
    <t>5.6</t>
  </si>
  <si>
    <t>5.7</t>
  </si>
  <si>
    <t>kpl:</t>
  </si>
  <si>
    <t>Dobava in montaža LTŽ odtočnih cevi premera fi 150 mm, dolžine 150 cm vključno s potrebnim kolenom za priključek na peskolov, komplet z vsem tesnilnim, pomožnim in pritrdilnim materialom in prenosi.</t>
  </si>
  <si>
    <t xml:space="preserve">Naprava obrobe strešnih globeli - žlote, rš 66 cm, iz cinkotit pločevine, deb. 0,65 mm, komplet z vsem podložnim in pritrdilnim materialom, ter prenosi. </t>
  </si>
  <si>
    <t xml:space="preserve">Naprava dimniške obrobe in obrob sanitarnih odzračnikov ; obrobe rš 60 cm, za strešino naklona 30 stopinj, iz cinkotit pločevine, deb. 0,65 mm, komplet z vsem podložnim in pritrdilnim materialom, ter prenosi, kot sledi: </t>
  </si>
  <si>
    <t>obroba okroglega kovinskega dimnika premera do 40 cm</t>
  </si>
  <si>
    <t>obroba okroglega odzračnika premera 12,5 cm</t>
  </si>
  <si>
    <t>obroba okroglega odzračnika premera 16 cm</t>
  </si>
  <si>
    <t>Pokrivanje slemena in grebena z opečnimi slemenjaki ( na primer tip CREATION ali podobno); komplet z vsem materialom, pomožnimi deli in prenosi. SISTEM PREZRAČEVANEGA SLEMENA !</t>
  </si>
  <si>
    <t>KRITINA:</t>
  </si>
  <si>
    <t>Pokrivanje strehe s kritino- bobrovec tip in barva po izboru investitorja in arhitekta (na primer CREATION ali podobno) ; dvojno kritje, za strešine naklona 30 stopinj, z vsem materialom, pomožnimi deli in prenosi, vključno z ventilacijskimi strešniki - 2 kom. na par špirovcev.</t>
  </si>
  <si>
    <t>DELA NA FASADI</t>
  </si>
  <si>
    <t xml:space="preserve">Zamenjava obrob izzidanih fasadnih vencev, kot sledi: </t>
  </si>
  <si>
    <t>17.1</t>
  </si>
  <si>
    <t xml:space="preserve">Demontaža obrob izzidanih fasadnih vencev, s transportom odpadnega materiala iz objekta, nakladanje na prevozno sredstvo in odvozom v trajno deponijo, na razdalji do 10 km; </t>
  </si>
  <si>
    <t>17.2</t>
  </si>
  <si>
    <t xml:space="preserve">Naprava obrobe - pokrivanje izzidanega fasadnega venca, po vzorcu obstoječe, rš do 40 cm; obroba iz cinkotit pločevine, deb. 0,65 mm, komplet z vsem podložnim in pritrdilnim materialom, ter prenosi. </t>
  </si>
  <si>
    <t>18.1</t>
  </si>
  <si>
    <t>18.2</t>
  </si>
  <si>
    <t xml:space="preserve">Zamenjava pločevinastih okenskih polic, kot sledi: </t>
  </si>
  <si>
    <t xml:space="preserve">Demontaža pločevinastih okenskih polic, s transportom odpadnega materiala iz objekta, nakladanje na prevozno sredstvo in odvozom v trajno deponijo, na razdalji do 10 km; </t>
  </si>
  <si>
    <t xml:space="preserve">Izdelava, dobava in montaža pločevinastih okenskih polic, izdelanih po vzorcu obstoječih, rš do 50 cm; Police iz cinkotit pločevine, deb. 0,65 mm, komplet z vsem podložnim in pritrdilnim materialom, ter prenosi. </t>
  </si>
  <si>
    <t>-</t>
  </si>
  <si>
    <t>polica dolžine cca 150 cm</t>
  </si>
  <si>
    <t>polica dolžine cca 130 cm</t>
  </si>
  <si>
    <t>polica dolžine cca 110 cm</t>
  </si>
  <si>
    <t xml:space="preserve">Naprava lahkih termoizoliranih predelnih sten, kot Knauf, tip W 111 ali podobno, z GK ploščami deb. 15 mm; stena skupne debeline 105 mm; komplet z bandažiranjem stikov in kitanjem površine v kvaliteti Q2. Stene višine do 4,0 m  </t>
  </si>
  <si>
    <t xml:space="preserve">Naprava lahkih termoizoliranih predelnih sten, kot Knauf, tip W 111 ali podobno, z impregniranimi GK ploščami deb. 15 mm; stena skupne debeline 105 mm; komplet z bandažiranjem stikov in kitanjem površine v kvaliteti Q2. Stene višine do 4,0 m  </t>
  </si>
  <si>
    <t xml:space="preserve">Naprava lahkih, samostoječih, termoizoliranih predelnih sten, kot Knauf, tip W 111 ali podobno, z impregniranimi GK ploščami deb. 15 mm; stena skupne debeline 105 mm; komplet z bandažiranjem stikov in kitanjem površine v kvaliteti Q2. Stene višine 2,0 m - kabine sanitarij v kleti </t>
  </si>
  <si>
    <t>Naprava lahkih, termoizoliranih instalacijskih predelnih sten, kot Knauf ali podobno, z impregniranimi GK ploščami deb. 15 mm; stena skupne debeline 150 mm; komplet z bandažiranjem stikov in kitanjem površine v kvaliteti Q2. Stene višine do 4,0 m</t>
  </si>
  <si>
    <t>Dobava in montaža univerzalne traverze za enostransko obremenitev, kompl. Z držalom za odtočno cev in držalom za kotne ventile; kot Knauf W 231 ali podobno; komplet; (na mestu montaže umivalnika, pisoarja..)</t>
  </si>
  <si>
    <t>STROPOVI</t>
  </si>
  <si>
    <t>Naprava spuščenih stropov po sistemu Knauf, z GK ploščami deb. 15 mm; komplet z bandažiranjem stikov in kitanjem površine; strop sanitarij v pritličju na višini 3,20 m, obešala dolžine cca 80 cm</t>
  </si>
  <si>
    <t>Naprava spuščenih stropov po sistemu Knauf, z GK ploščami deb. 15 mm,  vključno z parno oviro in termoizolacijo deb. 20 cm; komplet z bandažiranjem stikov in kitanjem površine; strop sanitarij v 1. Nadstropju na višini 3,20 m, obešala dolžine cca 80 cm</t>
  </si>
  <si>
    <t>Naprava spuščenih stropov po sistemu Knauf, z GK ploščami deb. 15 mm,  vključno z parno oviro in termoizolacijo deb. 20 cm; komplet z bandažiranjem stikov in kitanjem površine; strop v 1. Nadstropju na višini 3,73 m, obešala dolžine do 30 cm</t>
  </si>
  <si>
    <t>Naprava spuščenih stropov po sistemu Knauf, z GK ploščami deb. 15 mm,  vključno z parno oviro in termoizolacijo deb. 20 cm; komplet z bandažiranjem stikov in kitanjem površine; strop stopnišča, delno raven, delno poševen</t>
  </si>
  <si>
    <t>LESENA OKNA</t>
  </si>
  <si>
    <t xml:space="preserve">Rušitev kompletnega tlaka v kleti, vključno z vsemi sloji in podlogo (do nasutja oz. zemljine) tlak ocenjene debeline 15 - 20 cm; transport odpadnega materiala iz objekta, nakladanje na prevozno sredstvo in odvoz v trajno deponijo, na razdalji do 10 km; </t>
  </si>
  <si>
    <t xml:space="preserve">Rušitev betonskega lovilnega bazena (višina sten cca 50 cm) , in betonskih podstavkov v kleti, transport odpadnega materiala iz objekta, nakladanje na prevozno sredstvo in odvoz v trajno deponijo, na razdalji do 10 km; </t>
  </si>
  <si>
    <t xml:space="preserve">Odstranitev tlakov v pritličju in 1. nadstropju objekta, vključno z vsemi sloji in nasutjem, do opečnih obokov oziroma do nosilne konstrukcije; tlaki ocenjene povprečne debeline cca 25 cm; transport odpadnega materiala iz objekta, nakladanje na prevozno sredstvo in odvoz v trajno deponijo, na razdalji do 10 km; </t>
  </si>
  <si>
    <t xml:space="preserve">Odstranitev opečnih tlakovcev in nasutja na podstrešju objekta, do lesene nosilne konstrukcije stropa; tlak ocenjene povprečne debeline ca 15 cm; transport odpadnega materiala iz objekta, nakladanje na prevozno sredstvo in odvoz v trajno deponijo, na razdalji do 10 km; </t>
  </si>
  <si>
    <t xml:space="preserve">Odstranitev kompletnih lahkih predelnih sten, vključno vrata in zasteklitve (deloma lesene stene, deloma s kovinsko podkonstrukcijo); transport odpadnega materiala iz objekta, nakladanje na prevozno sredstvo in odvoz v trajno deponijo, na razdalji do 10 km; </t>
  </si>
  <si>
    <t xml:space="preserve">Odpiranje obstoječih, pozidanih vratnih odprtin - pozidano z modularno opeko deb. 20 cm, transport ruševin iz objekta, nakladanje na prevozno sredstvo in odvoz v trajno deponijo, na razdalji do 10 km; </t>
  </si>
  <si>
    <t xml:space="preserve">Odpiranje obstoječih, pozidanih okenskih odprtin - pozidano v debelini obodnih zidov ; transport ruševin iz objekta, nakladanje na prevozno sredstvo in odvoz v trajno deponijo, na razdalji do 10 km; </t>
  </si>
  <si>
    <t>Okenska špaleta odprtine velikosti cca 2,00 m2</t>
  </si>
  <si>
    <t>TLA NA PODSTREHI</t>
  </si>
  <si>
    <t>Nadzemni rezervoar za UNP., iz materiala St52-3 (DIN 17100), izdelan po DIN 4680, s priključki in elementi:</t>
  </si>
  <si>
    <r>
      <t>-</t>
    </r>
    <r>
      <rPr>
        <sz val="7"/>
        <rFont val="Times New Roman"/>
        <family val="1"/>
      </rPr>
      <t xml:space="preserve">          </t>
    </r>
    <r>
      <rPr>
        <sz val="9"/>
        <rFont val="Arial"/>
        <family val="2"/>
      </rPr>
      <t>nosilni montažni podstavki</t>
    </r>
  </si>
  <si>
    <r>
      <t>-</t>
    </r>
    <r>
      <rPr>
        <sz val="7"/>
        <rFont val="Times New Roman"/>
        <family val="1"/>
      </rPr>
      <t xml:space="preserve">          </t>
    </r>
    <r>
      <rPr>
        <sz val="9"/>
        <rFont val="Arial"/>
        <family val="2"/>
      </rPr>
      <t>element (uho) za dvigovanje</t>
    </r>
  </si>
  <si>
    <r>
      <t>-</t>
    </r>
    <r>
      <rPr>
        <sz val="7"/>
        <rFont val="Times New Roman"/>
        <family val="1"/>
      </rPr>
      <t xml:space="preserve">          </t>
    </r>
    <r>
      <rPr>
        <sz val="9"/>
        <rFont val="Arial"/>
        <family val="2"/>
      </rPr>
      <t>zaščitna plastična kapa armature</t>
    </r>
  </si>
  <si>
    <r>
      <t>-</t>
    </r>
    <r>
      <rPr>
        <sz val="7"/>
        <rFont val="Times New Roman"/>
        <family val="1"/>
      </rPr>
      <t xml:space="preserve">          </t>
    </r>
    <r>
      <rPr>
        <sz val="9"/>
        <rFont val="Arial"/>
        <family val="2"/>
      </rPr>
      <t>priključek varnostnega ventila</t>
    </r>
  </si>
  <si>
    <r>
      <t>-</t>
    </r>
    <r>
      <rPr>
        <sz val="7"/>
        <rFont val="Times New Roman"/>
        <family val="1"/>
      </rPr>
      <t xml:space="preserve">          </t>
    </r>
    <r>
      <rPr>
        <sz val="9"/>
        <rFont val="Arial"/>
        <family val="2"/>
      </rPr>
      <t>priključek ventila za polnjenje</t>
    </r>
  </si>
  <si>
    <r>
      <t>-</t>
    </r>
    <r>
      <rPr>
        <sz val="7"/>
        <rFont val="Times New Roman"/>
        <family val="1"/>
      </rPr>
      <t xml:space="preserve">          </t>
    </r>
    <r>
      <rPr>
        <sz val="9"/>
        <rFont val="Arial"/>
        <family val="2"/>
      </rPr>
      <t>priključek ventila za praznjenje tekoče faze</t>
    </r>
  </si>
  <si>
    <r>
      <t>-</t>
    </r>
    <r>
      <rPr>
        <sz val="7"/>
        <rFont val="Times New Roman"/>
        <family val="1"/>
      </rPr>
      <t xml:space="preserve">          </t>
    </r>
    <r>
      <rPr>
        <sz val="9"/>
        <rFont val="Arial"/>
        <family val="2"/>
      </rPr>
      <t>priključek za kombinirani ventil</t>
    </r>
  </si>
  <si>
    <r>
      <t>-</t>
    </r>
    <r>
      <rPr>
        <sz val="7"/>
        <rFont val="Times New Roman"/>
        <family val="1"/>
      </rPr>
      <t xml:space="preserve">          </t>
    </r>
    <r>
      <rPr>
        <sz val="9"/>
        <rFont val="Arial"/>
        <family val="2"/>
      </rPr>
      <t>priključek za kontinuirni pokazatelj nivoja</t>
    </r>
  </si>
  <si>
    <r>
      <t>-</t>
    </r>
    <r>
      <rPr>
        <sz val="7"/>
        <rFont val="Times New Roman"/>
        <family val="1"/>
      </rPr>
      <t xml:space="preserve">          </t>
    </r>
    <r>
      <rPr>
        <sz val="9"/>
        <rFont val="Arial"/>
        <family val="2"/>
      </rPr>
      <t>kontrolna odprtina s pokrovom</t>
    </r>
  </si>
  <si>
    <r>
      <t>-</t>
    </r>
    <r>
      <rPr>
        <sz val="7"/>
        <rFont val="Times New Roman"/>
        <family val="1"/>
      </rPr>
      <t xml:space="preserve">          </t>
    </r>
    <r>
      <rPr>
        <sz val="9"/>
        <rFont val="Arial"/>
        <family val="2"/>
      </rPr>
      <t>odprtina s čepom za izpust nečistoč</t>
    </r>
  </si>
  <si>
    <r>
      <t>-</t>
    </r>
    <r>
      <rPr>
        <sz val="7"/>
        <rFont val="Times New Roman"/>
        <family val="1"/>
      </rPr>
      <t xml:space="preserve">          </t>
    </r>
    <r>
      <rPr>
        <sz val="9"/>
        <rFont val="Arial"/>
        <family val="2"/>
      </rPr>
      <t>tovarniška napisna ploščica</t>
    </r>
  </si>
  <si>
    <t>tip ITPP Ribnica - 5000 litrov</t>
  </si>
  <si>
    <t>Rezervaor in oprema mora ustrezati Pravilniku o UNP</t>
  </si>
  <si>
    <t>Regulacijski sklop za UNP proiz. npr Topling :</t>
  </si>
  <si>
    <r>
      <t>-</t>
    </r>
    <r>
      <rPr>
        <sz val="7"/>
        <rFont val="Times New Roman"/>
        <family val="1"/>
      </rPr>
      <t xml:space="preserve">      </t>
    </r>
    <r>
      <rPr>
        <sz val="9"/>
        <rFont val="Arial"/>
        <family val="2"/>
      </rPr>
      <t>Regulator I stopnje vključno z varnostnim zapornim ventilom</t>
    </r>
  </si>
  <si>
    <r>
      <t>-</t>
    </r>
    <r>
      <rPr>
        <sz val="7"/>
        <rFont val="Times New Roman"/>
        <family val="1"/>
      </rPr>
      <t xml:space="preserve">      </t>
    </r>
    <r>
      <rPr>
        <sz val="9"/>
        <rFont val="Arial"/>
        <family val="2"/>
      </rPr>
      <t>naz. pretok do 15 kg/h</t>
    </r>
  </si>
  <si>
    <r>
      <t>-</t>
    </r>
    <r>
      <rPr>
        <sz val="7"/>
        <rFont val="Times New Roman"/>
        <family val="1"/>
      </rPr>
      <t xml:space="preserve">      </t>
    </r>
    <r>
      <rPr>
        <sz val="9"/>
        <rFont val="Arial"/>
        <family val="2"/>
      </rPr>
      <t>gibljiva cev l = 1000 mm</t>
    </r>
  </si>
  <si>
    <r>
      <t>-</t>
    </r>
    <r>
      <rPr>
        <sz val="7"/>
        <rFont val="Times New Roman"/>
        <family val="1"/>
      </rPr>
      <t xml:space="preserve">      </t>
    </r>
    <r>
      <rPr>
        <sz val="9"/>
        <rFont val="Arial"/>
        <family val="2"/>
      </rPr>
      <t>vklj. drobni montažni in tesnilni material</t>
    </r>
  </si>
  <si>
    <t>Tip RS 15 BV PNE</t>
  </si>
  <si>
    <r>
      <t>-</t>
    </r>
    <r>
      <rPr>
        <sz val="7"/>
        <rFont val="Times New Roman"/>
        <family val="1"/>
      </rPr>
      <t xml:space="preserve">      </t>
    </r>
    <r>
      <rPr>
        <sz val="9"/>
        <rFont val="Arial"/>
        <family val="2"/>
      </rPr>
      <t>Regulator II stopnje vključno z varnostnim zapornim ventilom in varnostnim izpustnim ventilom ter blok ventilom</t>
    </r>
  </si>
  <si>
    <r>
      <t>-</t>
    </r>
    <r>
      <rPr>
        <sz val="7"/>
        <rFont val="Times New Roman"/>
        <family val="1"/>
      </rPr>
      <t xml:space="preserve">      </t>
    </r>
    <r>
      <rPr>
        <sz val="9"/>
        <rFont val="Arial"/>
        <family val="2"/>
      </rPr>
      <t>zaščitna omarica iz dekapirane pločevine za podometno montažo z ključavnico naz. pretok do 15 kg/h</t>
    </r>
  </si>
  <si>
    <r>
      <t>-</t>
    </r>
    <r>
      <rPr>
        <sz val="7"/>
        <rFont val="Times New Roman"/>
        <family val="1"/>
      </rPr>
      <t xml:space="preserve">      </t>
    </r>
    <r>
      <rPr>
        <sz val="9"/>
        <rFont val="Arial"/>
        <family val="2"/>
      </rPr>
      <t>Tip RS 15 BV PNE</t>
    </r>
  </si>
  <si>
    <t>HIŠNI PRIKLJUČEK</t>
  </si>
  <si>
    <t>Jeklena brezšivna cev vključno loki, fitingi, spojni material in tesnilni material, čiščenje in antikorozijska zaščita z temeljnim zaščitnim premazom vključno z zaščitno pocinkano cevjo ustrezne velikosti dolžine 1,5 m pri prehodu iz tal</t>
  </si>
  <si>
    <t>PE cev za delovni tlak do 4 bar vključno z dodajnim materialom za montažo, fazonskimi kosi in el. uvarnimi spojkami ( z DVGW atestom za plin)</t>
  </si>
  <si>
    <t>DN 50 (d63)</t>
  </si>
  <si>
    <t>Fazonski kosi za spajanje PE cevi za delovni tlak do 4 bar, skupaj z dodajnim materialom za montažo</t>
  </si>
  <si>
    <t>PE/JE prehodni kos DN 25/d63</t>
  </si>
  <si>
    <t>PE/JE prehodni kos DN 63/50</t>
  </si>
  <si>
    <t>Plinska omarica izdelana iz nerjaveče jeklene pločevine za požarno pipo in regulator tlaka II stopnje z prezračevalnimimi odprtinami, prirejena za podometno vgradnjo, z vrati, s ključem pod steklom in napisom GLAVNA POŽARNA PIPA, vklj. pritrdilni material, dimenzije</t>
  </si>
  <si>
    <t>500×500×250</t>
  </si>
  <si>
    <t>Krogelna pipa za plin, po DIN-DVGW, NP4, z navojnimi priključki ter izolirnim kosom kot glavna požarna pipa objekta</t>
  </si>
  <si>
    <t>Magnetni venti npr. proizvajalec Jakša  v povezavi s plinsko centralo za detekcijo plina vključno s tesnilnim materialom</t>
  </si>
  <si>
    <t>DN 50; PV 7</t>
  </si>
  <si>
    <t>Antikorozijska zaščita v zemljo položenih cevi s trakovi poliken izolacije, tipa 635 in 6010 peskano in razmaščeno podlago z min. prekrivanjem in kontrolo na preboj 20 kV</t>
  </si>
  <si>
    <t>Izdelava priključkov za odplinjavanje</t>
  </si>
  <si>
    <t>Pozicijske tablice, komplet s pritrdilnim materialom</t>
  </si>
  <si>
    <t>Opozorilni trak PLIN</t>
  </si>
  <si>
    <t>Vplinjanje plinovoda in priključkov</t>
  </si>
  <si>
    <t>NOTRANJA INSTALACIJA IN ARMATURE</t>
  </si>
  <si>
    <t>Jeklena brezšivna cev vključno loki, fitingi, spojni material in tesnilni material, čiščenje in antikorozijska zaščita ter barvanje v rumeno in nosilne objemke sistema MUPRO</t>
  </si>
  <si>
    <t>Centrala za detekcijo UNP, vklj. tipala,       napajalni in komandni modul ter zvočni in       optični signal, vmesniki po navodilih proizvajalca</t>
  </si>
  <si>
    <t>NJP-400A Zarja Elektronika</t>
  </si>
  <si>
    <t>Krogljična pipa za plin PN6, z navojnimi priključki in tremičnim varovalom in tesnilnim materialom</t>
  </si>
  <si>
    <t>Kondenčni rog DN 25, izvedba komplet z slepim čepom DN 20</t>
  </si>
  <si>
    <t>Zaščitna cev za prehod plinske cevi skozi steno, dolžino in premer prilagodit debelini stene</t>
  </si>
  <si>
    <t>Tlačna preizkušnja notranje plinske instalacije s predpreizkusom in glavnim preizkusom</t>
  </si>
  <si>
    <t>Nadzor nad izvajanjem plinske instalacije s strani distributera ali njenega pooblaščenega predstavnika</t>
  </si>
  <si>
    <t>Manjša nepredvidena dela</t>
  </si>
  <si>
    <t>SAMOSTOJNI ELEMENTI</t>
  </si>
  <si>
    <r>
      <t xml:space="preserve">Dobava in montaža ventilatorja Limodor za prezračevanje z protipovratno loputo, požarno loputo, izhodnim nastavkom </t>
    </r>
    <r>
      <rPr>
        <sz val="9"/>
        <rFont val="Symbol"/>
        <family val="1"/>
      </rPr>
      <t>f</t>
    </r>
    <r>
      <rPr>
        <sz val="9"/>
        <rFont val="Arial"/>
        <family val="2"/>
      </rPr>
      <t>80, podometna montaža vključno z brezstopenjskim regugulatorjem vrtljajev ter pritrdilnim in tesnilnim materialom</t>
    </r>
  </si>
  <si>
    <t>LF/M-UP 100</t>
  </si>
  <si>
    <t>Dobava in montaža felksibilnih cevi za povezavo ventilatora ali nape s prezračevalno cevjo vključno z objekami in priključkom na glavno vertikalo</t>
  </si>
  <si>
    <r>
      <t>f</t>
    </r>
    <r>
      <rPr>
        <sz val="9"/>
        <rFont val="Arial"/>
        <family val="2"/>
      </rPr>
      <t xml:space="preserve"> 80</t>
    </r>
  </si>
  <si>
    <t>DOVODNO ODVODNI   ELEMENTI</t>
  </si>
  <si>
    <t>Dobava in montaža izenačevalnih rešetk med prostori AR 4P, vključno ves spojni in pritrdilni material</t>
  </si>
  <si>
    <t>325×125</t>
  </si>
  <si>
    <t>Dobava in montaža izpihovalnih nastavkov nad streho objekta DH</t>
  </si>
  <si>
    <r>
      <t>f</t>
    </r>
    <r>
      <rPr>
        <sz val="9"/>
        <rFont val="Arial"/>
        <family val="2"/>
      </rPr>
      <t xml:space="preserve"> 125</t>
    </r>
  </si>
  <si>
    <r>
      <t>f</t>
    </r>
    <r>
      <rPr>
        <sz val="9"/>
        <rFont val="Arial"/>
        <family val="2"/>
      </rPr>
      <t xml:space="preserve"> 160</t>
    </r>
  </si>
  <si>
    <t>KANALSKI RAZVOD</t>
  </si>
  <si>
    <t>Dobava in montaža spiralnih okroglih kanalov iz pocinkane jeklene pločevine, debeline po DIN 24157, BL. 2, R. 1, vključno oblikovni elementi (kolena, redukcije, T-kosi, prehodi, etaže, priključki dušilni elementi, revizijske in čistilne odprtine) ter spojni, tesnilni in pritrdilni material in ustrezno protihrupno izolacijo</t>
  </si>
  <si>
    <r>
      <t>1.</t>
    </r>
    <r>
      <rPr>
        <sz val="7"/>
        <rFont val="Times New Roman"/>
        <family val="1"/>
      </rPr>
      <t xml:space="preserve">      </t>
    </r>
    <r>
      <rPr>
        <sz val="9"/>
        <rFont val="Arial"/>
        <family val="2"/>
      </rPr>
      <t> </t>
    </r>
  </si>
  <si>
    <t>Pripravljalna in zaključna dela</t>
  </si>
  <si>
    <r>
      <t>2.</t>
    </r>
    <r>
      <rPr>
        <sz val="7"/>
        <rFont val="Times New Roman"/>
        <family val="1"/>
      </rPr>
      <t xml:space="preserve">      </t>
    </r>
    <r>
      <rPr>
        <sz val="9"/>
        <rFont val="Arial"/>
        <family val="2"/>
      </rPr>
      <t> </t>
    </r>
  </si>
  <si>
    <t>Regulacija pretočnih količin, navodila za obratovanje, meritve količin, meritve hrupa,...</t>
  </si>
  <si>
    <r>
      <t>1.</t>
    </r>
    <r>
      <rPr>
        <b/>
        <sz val="7"/>
        <rFont val="Times New Roman"/>
        <family val="1"/>
      </rPr>
      <t xml:space="preserve">  </t>
    </r>
    <r>
      <rPr>
        <b/>
        <sz val="10"/>
        <rFont val="Arial"/>
        <family val="2"/>
      </rPr>
      <t>Vodovod in kanalizacija</t>
    </r>
  </si>
  <si>
    <t>Vodovod in kanalizacija skupaj</t>
  </si>
  <si>
    <r>
      <t>2.</t>
    </r>
    <r>
      <rPr>
        <b/>
        <sz val="7"/>
        <rFont val="Times New Roman"/>
        <family val="1"/>
      </rPr>
      <t xml:space="preserve">        </t>
    </r>
    <r>
      <rPr>
        <b/>
        <sz val="10"/>
        <rFont val="Arial"/>
        <family val="2"/>
      </rPr>
      <t>Instalacije ogrevanja</t>
    </r>
  </si>
  <si>
    <r>
      <t>3.</t>
    </r>
    <r>
      <rPr>
        <b/>
        <sz val="7"/>
        <rFont val="Times New Roman"/>
        <family val="1"/>
      </rPr>
      <t xml:space="preserve">        </t>
    </r>
    <r>
      <rPr>
        <b/>
        <sz val="10"/>
        <rFont val="Arial"/>
        <family val="2"/>
      </rPr>
      <t>Plinske instalacije</t>
    </r>
  </si>
  <si>
    <r>
      <t>3.</t>
    </r>
    <r>
      <rPr>
        <b/>
        <sz val="7"/>
        <rFont val="Times New Roman"/>
        <family val="1"/>
      </rPr>
      <t xml:space="preserve">        </t>
    </r>
    <r>
      <rPr>
        <b/>
        <sz val="10"/>
        <rFont val="Arial"/>
        <family val="2"/>
      </rPr>
      <t>Plinske instalacije skupaj</t>
    </r>
  </si>
  <si>
    <r>
      <t>4.</t>
    </r>
    <r>
      <rPr>
        <b/>
        <sz val="7"/>
        <rFont val="Times New Roman"/>
        <family val="1"/>
      </rPr>
      <t xml:space="preserve">        </t>
    </r>
    <r>
      <rPr>
        <b/>
        <sz val="10"/>
        <rFont val="Arial"/>
        <family val="2"/>
      </rPr>
      <t>Prezračevalne instalacije</t>
    </r>
  </si>
  <si>
    <r>
      <t>4.</t>
    </r>
    <r>
      <rPr>
        <b/>
        <sz val="7"/>
        <rFont val="Times New Roman"/>
        <family val="1"/>
      </rPr>
      <t xml:space="preserve">        </t>
    </r>
    <r>
      <rPr>
        <b/>
        <sz val="10"/>
        <rFont val="Arial"/>
        <family val="2"/>
      </rPr>
      <t>Prezračevalne instalacije skupaj</t>
    </r>
  </si>
  <si>
    <t>skupaj</t>
  </si>
  <si>
    <r>
      <t>2.</t>
    </r>
    <r>
      <rPr>
        <b/>
        <sz val="7"/>
        <rFont val="Times New Roman"/>
        <family val="1"/>
      </rPr>
      <t xml:space="preserve">        </t>
    </r>
    <r>
      <rPr>
        <b/>
        <sz val="10"/>
        <rFont val="Arial"/>
        <family val="2"/>
      </rPr>
      <t>Instalacije ogrevanja skupaj</t>
    </r>
  </si>
  <si>
    <t>vpiši procent (npr 2%)</t>
  </si>
  <si>
    <t xml:space="preserve">davek na dodano vretdnost DDV </t>
  </si>
  <si>
    <t>EUR</t>
  </si>
  <si>
    <t>vpiši vrednost</t>
  </si>
  <si>
    <t>vpiši ceno/enoto mere v označeno polje</t>
  </si>
  <si>
    <t>vpiši ceno/enoto mere</t>
  </si>
  <si>
    <t>v označeno polje</t>
  </si>
  <si>
    <t>PONUDBENI PREDRAČUN št.:</t>
  </si>
  <si>
    <t>PONUDNIK:</t>
  </si>
  <si>
    <t>RAZPISNA DOKUMENTACIJA št.: ……………………..</t>
  </si>
  <si>
    <t>Dobava in vgrajevanje betona M 10 - podbeton tlaka v kleti,  prereza  do 0,10 m3/m2, komplet z vsemi pomožnimi deli in prenosi. Betoniranje na nasutje;</t>
  </si>
  <si>
    <t>Dobava in vgrajevanje betona M 25 v armirane konstrukcije pasovnih temeljev prereza do 0,3 m3/m1, komplet z vsemi pomožnimi deli in prenosi; beton se vgrajuje strojno! (zunanji podest in vhod v kotlovnico)</t>
  </si>
  <si>
    <t>Dobava in vgrajevanje betona M 25 v armirane konstrukcije talne plošče prereza do 0,2 m3/m2, komplet z vsemi pomožnimi deli in prenosi; beton se vgrajuje strojno! (zunanji podest in vhod v kotlovnico)</t>
  </si>
  <si>
    <t>Dobava in vgrajevanje betona M 25 v armirane konstrukcije sten prereza do 0,2 m3/m2, komplet z vsemi pomožnimi deli in prenosi; beton se vgrajuje strojno! (vhod v kotlovnico)</t>
  </si>
  <si>
    <t>Dobava in vgrajevanje betona M 25 v armirane konstrukcije stopnic prereza do 0,2 m3/m2, komplet z vsemi pomožnimi deli in prenosi; beton se vgrajuje strojno! (vhod v kotlovnico)</t>
  </si>
  <si>
    <t xml:space="preserve">Dobava in vgrajevanje betona M 25 v armirane konstrukcije preklad prereza od 0,16 do 0,20 m3/m1, komplet z vsemi pomožnimi deli in prenosi; beton se vgrajuje strojno! </t>
  </si>
  <si>
    <t xml:space="preserve">Dobava in vgrajevanje betona M 30 v armirano konstrukcijo stropne plošče prereza 0,20 m3/m2, komplet z vsemi pomožnimi deli in prenosi; beton se vgrajuje strojno! </t>
  </si>
  <si>
    <t>BETONSKA IN ARMIRANO BETONSKA DELA SKUPAJ:</t>
  </si>
  <si>
    <t>TESARSKA DELA:</t>
  </si>
  <si>
    <t>Naprava in odstranitev opaža ravnih temeljev; komplet s prenosom materiala, veznim in opornim materialom in vsemi pomožnimi deli. Opaž višine do 80 cm;</t>
  </si>
  <si>
    <t xml:space="preserve">Naprava in odstranitev gladkega opaža ravnih robov in zaključkov plošč višine do 20 cm; komplet s prenosom materiala, veznim in opornim materialom in vsemi pomožnimi deli. </t>
  </si>
  <si>
    <t xml:space="preserve">Naprava in odstranitev gladkega opaža ravnih sten višine do 2,00 m; komplet s prenosom materiala, veznim in opornim materialom in vsemi pomožnimi deli. </t>
  </si>
  <si>
    <t xml:space="preserve">Naprava in odstranitev gladkega opaža čel stopnic višine do 18 cm; komplet s prenosom materiala, veznim in opornim materialom in vsemi pomožnimi deli. </t>
  </si>
  <si>
    <t xml:space="preserve">Naprava in odstranitev gladkega opaža ravnih preklad in nosilcev, s podporami do višine 2,50 m; komplet s prenosom materiala, veznim in opornim materialom in vsemi pomožnimi deli. </t>
  </si>
  <si>
    <t xml:space="preserve">Naprava in odstranitev gladkega opaža ravne stropne ploše, s podporami do višine 4,00 m; komplet s prenosom materiala, veznim in opornim materialom in vsemi pomožnimi deli. </t>
  </si>
  <si>
    <t xml:space="preserve">Podpiranje stropne konstrukcije v kleti, s podporami do višine 3,60 m; komplet s prenosom materiala, veznim in opornim materialom in vsemi pomožnimi deli. </t>
  </si>
  <si>
    <t>kompl.</t>
  </si>
  <si>
    <t>OPAŽI</t>
  </si>
  <si>
    <t>ODRI</t>
  </si>
  <si>
    <t>Dobava, montaža, demontaža in amortizacija lahkega fasadnega odra, višine do 12,00 m, komplet z delovnimi podi, ograjami, dostopnimi lestvami, potrebnim sidranjem, opiranjem, vsemi prenosi in pomožnimi deli.</t>
  </si>
  <si>
    <t>Dobava, montaža, demontaža in amortizacija lahkega delovnega odra (za obdelavo sten in stropa stopnišča), komplet z delovnimi podi, ograjami, dostopnimi lestvami, potrebnim sidranjem, vsemi prenosi in pomožnimi deli.</t>
  </si>
  <si>
    <t>Dobava, montaža, demontaža in amortizacija lahkega premičnega odra, tlorisnih dimenzij cca 2,00 / 4,00 m, višine do 2,00 m. Komplet z delovnimi podi, ograjo, dostopno lestvijo in materialom za fiksiranje odra. Čas uporabe odra do 60 dni</t>
  </si>
  <si>
    <t>LESENE KONSTRUKCIJE</t>
  </si>
  <si>
    <t xml:space="preserve">Podrobni pregled lesene stropne konstrukcije - strop nad 1. nadstropjem - po odstranitvi tlaka in nasutja na podstrešju, ugotovitev eventualnih poškodb stropne konstrukcije in saniranje poškodovanih mest. Posebno pozornost posvetiti mestom, kjer je zamakala streha - ocenjeno 5% površine ! Površina celotne stropne konstrukcije cca 385 m2. Pred izdelavo ponudbe je obvezen ogled na objektu ! </t>
  </si>
  <si>
    <r>
      <t xml:space="preserve">Izdelava, dobava in montaža enokrilnih lesenih ognjeodpornih vrat EI 30, </t>
    </r>
    <r>
      <rPr>
        <b/>
        <sz val="11"/>
        <rFont val="Arial CE"/>
        <family val="2"/>
      </rPr>
      <t>poz. PV3,</t>
    </r>
    <r>
      <rPr>
        <sz val="11"/>
        <rFont val="Arial CE"/>
        <family val="2"/>
      </rPr>
      <t xml:space="preserve"> svetle odprtine dim. 91/210 cm (atestirana vrata na primer LIP Bled, dimenzija po naročilu, ognjeodporno krilo EI30+SSK2 in ognjeodporni podboj SM 14 EI30, ali podobno); vratno krilo je polno, furnirano, podboj je furniran. Vrata so opremljena s samozapiralom, z mat krom kljuko in ključavnico s cilindričnim vložkom in sistemskim ključem. Način furniranja vratnega krila po shemi stavbnega pohištva. Globina vratne odprtine je 15 cm;</t>
    </r>
  </si>
  <si>
    <t>OPREMA SANITARIJ SKUPAJ</t>
  </si>
  <si>
    <t xml:space="preserve">Kitanje in glajenje novo ometanih površin sten in stropov , ter betonske površine novega stropa nad delom pritličja, z vilaplanom in  jubolin kitom ; komplet z vsem materialom, prenosi in pomožnimi deli; površine morajo biti pred slikanjem popolnoma gladke!  </t>
  </si>
  <si>
    <t xml:space="preserve">Kitanje in glajenje površin na mestih sanacijskih ometov s paropropustnim kitom; komplet z vsem materialom, prenosi in pomožnimi deli; površine morajo biti pred opleski gladke!  </t>
  </si>
  <si>
    <t xml:space="preserve">Struganje stare slikarije - stene, stropovi, stopnišče; ter čiščenje in odstranitev odpadnega materiala iz objekta; upoštevati višino stropov do 4,0 m  </t>
  </si>
  <si>
    <t>OPOMBA:</t>
  </si>
  <si>
    <t xml:space="preserve">Stropovi v kletnih prostorih in deloma nad pritličjem so plitvi oboki, v postavkah </t>
  </si>
  <si>
    <t>slikarskih del so v količinah upoštevane razvite površine.</t>
  </si>
  <si>
    <t xml:space="preserve">Kitanje in glajenje sten in stropov z vilaplanom in  jubolin kitom, vključno s potrebno pripravo površine ; komplet z vsem materialom, prenosi in pomožnimi deli; površine morajo biti pred slikanjem popolnoma gladke!  </t>
  </si>
  <si>
    <t xml:space="preserve">Kitanje in glajenje suhomontažnih mavčno kartonskih sten in stropov ; komplet z vsem materialom, prenosi in pomožnimi deli; stene morajo biti pred slikanjem popolnoma gladke!  </t>
  </si>
  <si>
    <t xml:space="preserve">Oplesk sten in deloma stropov s paropropustno fasadno barvo v enem barvnem tonu (površine sanacijskega ometa v kletnih prostorih); komplet z vsem materialom, prenosi in pomožnimi deli;  </t>
  </si>
  <si>
    <t>Oplesk sten s paropropustno fasadno barvo v barvnem tonu po izboru arhitekta in investitorja (površine sten sanacijskega ometa); komplet z vsem materialom, prenosi in pomožnimi deli;  Oplesk sten stopnišča in hodnikov v kleti višine 150 do 160 cm ;</t>
  </si>
  <si>
    <t xml:space="preserve">Oplesk podgledov in robov stopniščnih ram in vmesnih podestov s paropropustno fasadno barvo v enembarvnem tonu ; komplet z vsem materialom, prenosi in pomožnimi deli; </t>
  </si>
  <si>
    <t xml:space="preserve">Oplesk sten stopnišča in hodnikov s pralno LATEX barvo v barvnem tonu po izboru arhitekta in investitorja; vključno s potrebno pripravi podlage; komplet z vsem materialom, prenosi in pomožnimi deli; </t>
  </si>
  <si>
    <t>Obnova opleskov vidnih delov jeklenih nosilcev (plitvi stropni oboki..strop pritličje) s predhodnim čiščenjem površine in popravilom temeljnega premaza; barva mat bela ; komplet z vsem materialom, prenosi in pomožnimi deli; Širina pasnice nosilca cca 15 cm, dolžina 6,60 m</t>
  </si>
  <si>
    <t xml:space="preserve">OPOMBA: oplesk fasade se obnovi, na mestih novega in popravljenega fasadnega ometa je upoštevati pripravo podlage, obstoječa fasadna površina se očisti poškodovana mesta se pokitajo, fasada se opleska s paropropustno silikatno fasadno barvo. Barvni toni fasade po navodilih strokovnega delavca  ZVKD in arhitekta. Fasadni odri so zajeti pri tesarskih delih. </t>
  </si>
  <si>
    <t>Ppriprava površine na novih fasadnih ometih; komplet z vsem materialom, prenosi in pomožnimi deli;</t>
  </si>
  <si>
    <t xml:space="preserve">Oplesk fasade s paropropustno silikatno fasadno barvo v barvnem tonu - po navodilu ZVKD in arhitekta; komplet z vsem materialom, prenosi in pomožnimi deli; </t>
  </si>
  <si>
    <t xml:space="preserve">Oplesk strešnega in fasadnih vencev s paropropustno silikatno fasadno barvo v barvnem tonu - po navodilu ZVKD in arhitekta; komplet z vsem materialom, prenosi in pomožnimi deli; </t>
  </si>
  <si>
    <t>15.1</t>
  </si>
  <si>
    <t>strešni venec rš cca 100 cm</t>
  </si>
  <si>
    <t>15.2</t>
  </si>
  <si>
    <t>fasadni venec rš cca 50 cm</t>
  </si>
  <si>
    <t>špaleta okenske odprtine velikosti do 2,50 m2</t>
  </si>
  <si>
    <t xml:space="preserve">Oplesk fasadnega dela špalet okenskih odprtin, rš do 50 cm, s paropropustno silikatno fasadno barvo v barvnem tonu - po navodilu ZVKD in arhitekta; komplet z vsem materialom, prenosi in pomožnimi deli; </t>
  </si>
  <si>
    <t>špaleta okenske odprtine velikosti do 2,00 m2</t>
  </si>
  <si>
    <t>špaleta okenske odprtine velikosti do 1,50 m2</t>
  </si>
  <si>
    <t>Oplesk profiliranega fasadnega podstavka s paropropustno silikatno fasadno barvo v barvnem tonu - po navodilu ZVKD in arhitekta; komplet z vsem materialom, prenosi in pomožnimi deli; (fasadni podstavek narisne površie)</t>
  </si>
  <si>
    <t>+NE/KPMO, dimenzij 600/900/260, z opremo po specifikaciji, omarico tipske vgradne izvedbe – uskladiti s soglasjem za priključitev:</t>
  </si>
  <si>
    <t>1 x ločilni odkl. z varovalko PK 100/3 – 35 A</t>
  </si>
  <si>
    <t>3 kos - instalacijski odklopnik 10 A, karakteristika B</t>
  </si>
  <si>
    <t>4 x prenapetostni odvodnik 2,5 kA, 400V</t>
  </si>
  <si>
    <t>1 x števec 400V, 10-60 A</t>
  </si>
  <si>
    <t>glavna letev za izenalitev potencialov</t>
  </si>
  <si>
    <t>priključne sponke, letve, drobni material</t>
  </si>
  <si>
    <t>31.</t>
  </si>
  <si>
    <t>+SB-0 dimenzij 600x1600x300 mm, vključno z naslednjo opremo:</t>
  </si>
  <si>
    <t>1 kos – stikalo, 3 polno 63 A</t>
  </si>
  <si>
    <t>4 kos prenapetostni odvodnik</t>
  </si>
  <si>
    <t>1 kos kontaktor 16A, 230V</t>
  </si>
  <si>
    <t>1 kos varovalčni ločilnik PP100/3 – 25 A</t>
  </si>
  <si>
    <t>2 kos varovalčni ločilnik PP100/3 – 20 A</t>
  </si>
  <si>
    <t>3 kos varovalčni ločilnik PP100/3 – 16 A</t>
  </si>
  <si>
    <t>2 kos varovalčni ločilnik PP100/3</t>
  </si>
  <si>
    <t xml:space="preserve">komplet - varnostne sponke, povezovalni vodniki, drobni montažni material. </t>
  </si>
  <si>
    <t>32.</t>
  </si>
  <si>
    <t>+SB-1, dimenzij 600/800/100, z opremo:</t>
  </si>
  <si>
    <t>1 kos glavno stikalo tripolno(moč. odklopnik), 40 A</t>
  </si>
  <si>
    <t>1 kos ZNDT, 40/0,3 A</t>
  </si>
  <si>
    <t>1 kos - instalacijski odklopnik 6 A, karakteristika B</t>
  </si>
  <si>
    <t>12 kos - instalacijski odklopnik 10 A, karakteristika B</t>
  </si>
  <si>
    <t>12 kos - instalacijski odklopnik 16 A, karakteristika C</t>
  </si>
  <si>
    <t>1 kos – impulzni rele 16 A, 230 VAC</t>
  </si>
  <si>
    <t>1 kos – fotorele s sondo, HTR 03.3</t>
  </si>
  <si>
    <t>1 kos - instalacijski odklopnik 16 A, 3p, karakt. C</t>
  </si>
  <si>
    <t>33.</t>
  </si>
  <si>
    <t>+SB-2 dimenzij 600x800x100 mm, vključno z naslednjo opremo:</t>
  </si>
  <si>
    <t>1 kos – stikalo, 3 polno 40 A</t>
  </si>
  <si>
    <t>6 kos - stikalo 16A, tripolno, 0-1</t>
  </si>
  <si>
    <t>2 kos - stikalo 16A, enopolno, 1-0-2</t>
  </si>
  <si>
    <t>2 kos - instalacijski odklopnik 6 A, karakteristika C</t>
  </si>
  <si>
    <t>10 kos - instalacijski odklopnik 10 A, karakteristika C</t>
  </si>
  <si>
    <t>10 kos - instalacijski odklopnik 16 A, karakteristika C</t>
  </si>
  <si>
    <t>9 kos – instalac. odklopnik 3 polni 16 A, karakt. C</t>
  </si>
  <si>
    <t>2 kos – impulzni rele 16 A, 230 VAC</t>
  </si>
  <si>
    <t>34.</t>
  </si>
  <si>
    <t>+SB-3 dimenzij 800x1200x250 mm, vključno z naslednjo opremo:</t>
  </si>
  <si>
    <t>4 kos - instalacijski odklopnik 6 A, karakteristika B</t>
  </si>
  <si>
    <t>18 kos - instalacijski odklopnik 10 A, karakteristika B</t>
  </si>
  <si>
    <t>1 kos – impulzni rele 16 A, 230VAC</t>
  </si>
  <si>
    <t>2 kos – kontaktor 16 A, 230VAC</t>
  </si>
  <si>
    <t>2 kos stikalo dvopolno, 16A. 1-0-2</t>
  </si>
  <si>
    <t>1 kos forel s sondo 230 VAC</t>
  </si>
  <si>
    <t>35.</t>
  </si>
  <si>
    <t>ND1U, dimenzij 400/600/100, z opremo:</t>
  </si>
  <si>
    <t>1 kos glavno stikalo 400 V, 25 A, 1-0-2, 2p</t>
  </si>
  <si>
    <t>15 kos - instalacijski odklopnik 16 A, karakteristika C</t>
  </si>
  <si>
    <t>36.</t>
  </si>
  <si>
    <t>UPS - sistem nemotenega napajanja 5 kVA, 400/230 V, avtonomija 10 min., proizvod Sicon (ali anakovredno)</t>
  </si>
  <si>
    <t xml:space="preserve">    kos</t>
  </si>
  <si>
    <t>37.</t>
  </si>
  <si>
    <t>Tesnitev kabelskih odprtin med požarnimi sektorji, vključno s tesnilno peno in premazom kablov</t>
  </si>
  <si>
    <t>38.</t>
  </si>
  <si>
    <t>Pregled ustreznosti varnostne razsvetljave s strani in pooblaščene instalacije.</t>
  </si>
  <si>
    <t>39.</t>
  </si>
  <si>
    <t>Pregledi, meritve, izdaja ustreznih listin in prisotnost na tehničnem pregledu.</t>
  </si>
  <si>
    <t>40.</t>
  </si>
  <si>
    <t>Dobava in montaža strelovodnega materiala:</t>
  </si>
  <si>
    <t xml:space="preserve">- poc.valjanec 25 x 4 mm </t>
  </si>
  <si>
    <t>- Al žica fi 8 mm na nosilcih</t>
  </si>
  <si>
    <t>- križni spoji trak - žica</t>
  </si>
  <si>
    <t>- križni spoji žica - žica</t>
  </si>
  <si>
    <t>- spoji trak – trak</t>
  </si>
  <si>
    <t>- merilni spoj</t>
  </si>
  <si>
    <t>41.</t>
  </si>
  <si>
    <t>Dobava in montaža grelnih kablov, kompletno s predhodno določitvijo točnih dolžin, omarico s pripadajočo avtomatiko in preizkusom:</t>
  </si>
  <si>
    <t>- kabel TMH 40</t>
  </si>
  <si>
    <t>- kabel TMH 47</t>
  </si>
  <si>
    <t>- kabel TMH 56</t>
  </si>
  <si>
    <t>42.</t>
  </si>
  <si>
    <t>Dobava in montaža stikalnega bloka +SB-4, dimenzij 600/1000/200, izdelanega iz 2x dekapirane plocevine, obarvanega z zašcitnim in koncnim opleskom, z vgrajeno opremo:</t>
  </si>
  <si>
    <t>1  kos glavno stikalo 25A, 0-1</t>
  </si>
  <si>
    <t>4 kos prenapetostni odvodnik VGA 280</t>
  </si>
  <si>
    <t>7 kos - instalacijski odklopnik 6 A, karakteristika B</t>
  </si>
  <si>
    <t>10 kos - instalacijski odklopnik 10 A, karakteristika B</t>
  </si>
  <si>
    <t>3 kos - instalacijski odklopnik 16 A, karakteristika C</t>
  </si>
  <si>
    <t>3 kos - instalacijski odklopnik 3 polni 16 A, karakt. C</t>
  </si>
  <si>
    <t>1 kos - instalacijski odklopnik 3 polni 6 A, karakt. C</t>
  </si>
  <si>
    <t>1 kos kontaktor 40A, 400V-v SB-0</t>
  </si>
  <si>
    <t xml:space="preserve"> </t>
  </si>
  <si>
    <t>4 kos kontaktor 16A, 400V</t>
  </si>
  <si>
    <t>1 kos vtičnica 24V</t>
  </si>
  <si>
    <t>1 kos vtičnica 230V, 16A</t>
  </si>
  <si>
    <t>1 kos vtičnica 400V, 16A</t>
  </si>
  <si>
    <t>43.</t>
  </si>
  <si>
    <t>Izdelava priključkov na strojno opremo:</t>
  </si>
  <si>
    <t>izvedba prikljucka na reg. elemente</t>
  </si>
  <si>
    <t>izvedba prikljucka na tehnološki el.</t>
  </si>
  <si>
    <t>44.</t>
  </si>
  <si>
    <t>Drobni material, stroški transporta in gradbišča.</t>
  </si>
  <si>
    <t>Skupaj:</t>
  </si>
  <si>
    <t>1  kos trafo 220/24V, 200 VA</t>
  </si>
  <si>
    <t>N, PE letev, VS sponke, drobni in vezni  material</t>
  </si>
  <si>
    <t>Univerzalno ožičenje (telefonija, rač. instalacija)</t>
  </si>
  <si>
    <t>Dobava in montaža dvojne komunikacijske vtičnice s protiprašnim pokrovčkom  za par. kanal ali p/o z dozo</t>
  </si>
  <si>
    <t>N-423.540</t>
  </si>
  <si>
    <t>*</t>
  </si>
  <si>
    <t>Okvir vtičnice 80x80</t>
  </si>
  <si>
    <t>N-200.050</t>
  </si>
  <si>
    <t>LANmark 6, Snap-in konektor, Cat 6, screened, EMC, rer cover</t>
  </si>
  <si>
    <t>N-420.666</t>
  </si>
  <si>
    <t>Dvojna vtičnica Cat 6 screened za par. kanal</t>
  </si>
  <si>
    <t>Dobava in polaganje kabla NEXANS , LAN mark 6, Cat6, F2TP, 4x2x 24AWG,  PVC</t>
  </si>
  <si>
    <t>N-100.611</t>
  </si>
  <si>
    <t>Dobava in polaganje kabla NEXANS , LAN mark 7, Cat7 - 1GHz, STP, 4x2x 23AWG,  LSZH</t>
  </si>
  <si>
    <t>N-100.371</t>
  </si>
  <si>
    <t>Dobava in polaganje kabla JY(St)Y-50x2x0,6mm</t>
  </si>
  <si>
    <t>Dobava  in polaganje optičnega kabla ALCATEL NEXANS , 8 vlaken, 50/125um, multimode</t>
  </si>
  <si>
    <t>N-162.223</t>
  </si>
  <si>
    <t xml:space="preserve">Zidarsko krpanje utorov elektro instalacij, komplet z materialom, z vsemi pomožnimi deli in prenosi. </t>
  </si>
  <si>
    <t>12.1</t>
  </si>
  <si>
    <t>stenski utori širine 5-10 cm</t>
  </si>
  <si>
    <t>12.2</t>
  </si>
  <si>
    <t>stropni utori širine 3-5 cm</t>
  </si>
  <si>
    <t>Sanacija stropnih obokov nad kletjo in nad pritličjem, skladno z navodili ZRMK in projektanta statika in sicer: odstranitev nevezane malte iz gornje površine obokov in iz reg, navlažitev površine obokov ter naprava obrizga iz FCM 1:3 po celotni površini gornje strani obokov, komplet z materialom, z vsemi pomožnimi deli in prenosi. Tlorisna površina stopnih obokov:</t>
  </si>
  <si>
    <t>Izravnava in zapolnitev stropnih obokov z gornje strani v povprečni debelini 20 cm, z dobavo in vgraditvijo lahkega drenažnega betona iz ekspandirane gline (glinopor), skladno z navodili ZRMK in projektanta statika, komplet z materialom, z vsemi pomožnimi deli in prenosi. Tlorisna površina stopnih obokov:</t>
  </si>
  <si>
    <t>Naprava lahkega nasutja iz ekspandirane gline (glinopor) v debelini cca 10 cm, na leseno stropno konstrukcijo nad 1. nadstropjem (skladno z navodili ZRMK), komplet z materialom, z vsemi pomožnimi deli in prenosi. Tlorisna površina stopne konstrukcije:</t>
  </si>
  <si>
    <t>Vzidava instalacijskih omaric, komplet z materialom, z vsemi pomožnimi deli in prenosi:</t>
  </si>
  <si>
    <t>velikosti do 0,25 m2</t>
  </si>
  <si>
    <t>velikosti 0,25 do 0,50 m2</t>
  </si>
  <si>
    <t>16.3</t>
  </si>
  <si>
    <t>velikosti 0,50 do 1,00 m2</t>
  </si>
  <si>
    <t>Naprava notranjih grobih in finih zaglajenih ometov sten , s pod. apneno cem. malto, s predhodnim obrizgim z redko cem.malto; komplet z vsem materialom, pomožnimi deli in prenosi. Pritličje in 1. nadstropje - ometi debeline do 3 cm</t>
  </si>
  <si>
    <t xml:space="preserve">Slikanje sten in stropov s poldisperzijsko barvo v enem tonu; komplet z vsem materialom, prenosi in pomožnimi deli;  </t>
  </si>
  <si>
    <t xml:space="preserve">Vgraditev okvirjev  talnih sifonov v tlak; komplet z vsemi deli; sifoni zajeti pri instalacijskih delih; </t>
  </si>
  <si>
    <t>STAVBNO POHIŠTVO SKUPAJ</t>
  </si>
  <si>
    <t>SLIKARSKO PLESKARSKA DELA</t>
  </si>
  <si>
    <t xml:space="preserve">Oljni oplesk raznih drobnih predmetov s predhodnim čiščenjem in popravilom temeljnega premaza; barva po izboru arhitekta; komplet z vsem materialom, prenosi in pomožnimi deli; Ocenjeno: </t>
  </si>
  <si>
    <t>FASADA</t>
  </si>
  <si>
    <t>SLIKARSKO PLESKARSKA DELA SKUPAJ</t>
  </si>
  <si>
    <t>TLAKARSKA DELA</t>
  </si>
  <si>
    <t>TLAKARSKA DELA SKUPAJ :</t>
  </si>
  <si>
    <t>KERAMIČARSKA DELA</t>
  </si>
  <si>
    <t xml:space="preserve">Dobava in vgraditev inox dilatacijskih profilov za talno keramiko; komplet z vsem materialom, prenosi in pomožnimi deli;  </t>
  </si>
  <si>
    <t>KERAMIČARSKA DELA SKUPAJ</t>
  </si>
  <si>
    <t xml:space="preserve">Pri izvedbi rušitvenih del na objektu je v ceni postavk upoštevati zaščito objekta in konstrukcij, potrebne odklope instalacij, čiščenje objekta med izvedbo del, sprotni odvoz ruševin in odpadnega materiala na deponijo gradbenih odpadkov ali v zbirni center za gradbene odpadke, ter vsa pomožna delovna sredstva. </t>
  </si>
  <si>
    <t xml:space="preserve">Rušenje opečnih predelnih sten skupne deb. do 20 cm, transport ruševin iz objekta, nakladanje na prevozno sredstvo in odvoz v trajno deponijo, na razdalji do 10 km; </t>
  </si>
  <si>
    <t>7.1</t>
  </si>
  <si>
    <t>7.2</t>
  </si>
  <si>
    <t>Zasip kanalskih cevi s peskom v sloju deb. 20 cm; komplet z vsem materialom in deli;</t>
  </si>
  <si>
    <t>Zasip kanalskih jarkov z izkopnim materialom, v plasteh deb. do 30 cm in komprimiranjem do potrebne zbitosti; komplet</t>
  </si>
  <si>
    <t>Odvoz viška zemeljskega materiala v trajno deponijo na razdalji do 10 km, vključno z nakladanjem na transportno sredstvo, razstiranje materiala na deponiji in stroški deponije;</t>
  </si>
  <si>
    <t>28</t>
  </si>
  <si>
    <t>29</t>
  </si>
  <si>
    <t>30</t>
  </si>
  <si>
    <t>3.0</t>
  </si>
  <si>
    <t>4.0</t>
  </si>
  <si>
    <t>5.0</t>
  </si>
  <si>
    <t>kom</t>
  </si>
  <si>
    <t>20</t>
  </si>
  <si>
    <t>21</t>
  </si>
  <si>
    <t>22</t>
  </si>
  <si>
    <t>23</t>
  </si>
  <si>
    <t>24</t>
  </si>
  <si>
    <t>25</t>
  </si>
  <si>
    <t>26</t>
  </si>
  <si>
    <t>Zidarska pomoč obrtnikom in istalaterjem; obračun del po potrjenem režijskem dnevniku; ocenjeno:</t>
  </si>
  <si>
    <t>27</t>
  </si>
  <si>
    <t>Zaključno čiščenje objekta (tlorisna površina)</t>
  </si>
  <si>
    <t>B.</t>
  </si>
  <si>
    <t xml:space="preserve">SKUPAJ: </t>
  </si>
  <si>
    <t>MAN. PRIBITEK …………………%</t>
  </si>
  <si>
    <t>SUHOMONTAŽNA DELA</t>
  </si>
  <si>
    <t xml:space="preserve">Izdelava, dobava in montaža pulta za montažo nadgradnega umivalnika, izdelanega iz nosilne plošče in obloge iz MAX plošč ali podobno v primerljivi kvaliteti. Pult vključno s potrebno podkonstrukcijo, izdelan po načrtu notranje opreme. Barva obloge po RAL lestvici, po izboru arhitekta in investitorja; komplet </t>
  </si>
  <si>
    <t>8.0</t>
  </si>
  <si>
    <t>OPREMA SANITARIJ</t>
  </si>
  <si>
    <r>
      <t xml:space="preserve">Izdelava, dobava in montaža enokrilnih lesenih ognjeodpornih vrat EI 30, </t>
    </r>
    <r>
      <rPr>
        <b/>
        <sz val="11"/>
        <rFont val="Arial CE"/>
        <family val="2"/>
      </rPr>
      <t>poz. PV1,</t>
    </r>
    <r>
      <rPr>
        <sz val="11"/>
        <rFont val="Arial CE"/>
        <family val="2"/>
      </rPr>
      <t xml:space="preserve"> svetle odprtine dim. 91/210 cm (atestirana vrata na primer LIP Bled, dimenzja po naročilu; ognjeodporno krilo EI30+SSK2 in ognjeodporni podboj SM 14 EI30, ali podobno); vratno krilo je polno, furnirano, podboj je furniran. Vrata so opremljena s samozapiralom, z mat krom kljuko in ključavnico s cilindričnim vložkom in sistemskim ključem. Način furniranja vratnega krila po shemi stavbnega pohištva. Globina vratne odprtine je 65 cm;</t>
    </r>
  </si>
  <si>
    <r>
      <t xml:space="preserve">Izdelava, dobava in montaža dvokrilnih lesenih ognjeodpornih vrat EI 30, </t>
    </r>
    <r>
      <rPr>
        <b/>
        <sz val="11"/>
        <rFont val="Arial CE"/>
        <family val="2"/>
      </rPr>
      <t>poz. PV2,</t>
    </r>
    <r>
      <rPr>
        <sz val="11"/>
        <rFont val="Arial CE"/>
        <family val="2"/>
      </rPr>
      <t xml:space="preserve"> svetle odprtine dim. 170/210 cm (atestirana vrata na primer LIP Bled, dimenzija po naročilu, ognjeodporno krilo EI30+SSK2 in ognjeodporni podboj SM 14 EI30, ali podobno); vratno krilo je polno, furnirano, podboj je furniran. Vrata so opremljena s samozapiralom, z mat krom kljuko in ključavnico s cilindričnim vložkom in sistemskim ključem. Način furniranja vratnega krila po shemi stavbnega pohištva. Globina vratne odprtine je 65 cm;</t>
    </r>
  </si>
  <si>
    <r>
      <t xml:space="preserve">Izdelava, dobava in montaža dvokrilnih lesenih ognjeodpornih vrat EI 30, </t>
    </r>
    <r>
      <rPr>
        <b/>
        <sz val="11"/>
        <rFont val="Arial CE"/>
        <family val="2"/>
      </rPr>
      <t>poz. PV2*,</t>
    </r>
    <r>
      <rPr>
        <sz val="11"/>
        <rFont val="Arial CE"/>
        <family val="2"/>
      </rPr>
      <t xml:space="preserve"> svetle odprtine dim. 170/210 cm (atestirana vrata na primer LIP Bled, dimenzija po naročilu, ognjeodporno krilo EI30+SSK2 in ognjeodporni podboj SM 14 EI30, ali podobno); vratno krilo je polno, furnirano, podboj je furniran. Vrata so opremljena s samozapiralom, z mat krom kljuko in ključavnico s cilindričnim vložkom in sistemskim ključem. Način furniranja vratnega krila po shemi stavbnega pohištva. Globina vratne odprtine je 74 cm;</t>
    </r>
  </si>
  <si>
    <t>Odbijanje poškodovanega vlažnega</t>
  </si>
  <si>
    <t>Preprečevanje kristalizacije</t>
  </si>
  <si>
    <t>Ročni nanos sanacijskega ometa</t>
  </si>
  <si>
    <t>d.   notranji stenski T omet deb. do 3-5cm</t>
  </si>
  <si>
    <t>c.   notranji stenski L omet deb. do 3-5cm</t>
  </si>
  <si>
    <t>b.   fasadni ravni omet deb do 3-5cm</t>
  </si>
  <si>
    <t>e.   stropni omet deb. do 2 cm</t>
  </si>
  <si>
    <t>a.   fasadni figuriran omet deb 3-8 cm</t>
  </si>
  <si>
    <t>Naprava horizontalne hidroizolacije s</t>
  </si>
  <si>
    <t>m1</t>
  </si>
  <si>
    <t>a.   fasada</t>
  </si>
  <si>
    <t>b.   notranji omet</t>
  </si>
  <si>
    <t>1.1</t>
  </si>
  <si>
    <t>1.2</t>
  </si>
  <si>
    <t>-         vezni sloj v obliki mreže</t>
  </si>
  <si>
    <t>-         glavni sloj</t>
  </si>
  <si>
    <t>-         finalni sloj</t>
  </si>
  <si>
    <t>penetracijo, vrtanje sond, globinsko</t>
  </si>
  <si>
    <t>penetriranje zidov ter zapolnitev sond</t>
  </si>
  <si>
    <t>zid deb. 80 cm</t>
  </si>
  <si>
    <t>ZRMK BIOKLAN ali podobno</t>
  </si>
  <si>
    <t>ometa deb. 3-5 cm, z vsemi potrebnimi</t>
  </si>
  <si>
    <t>prenosi in prevozi (horizontalno 100 m1,</t>
  </si>
  <si>
    <t>vertikalno 6 m1-kombiniran ročni prenos)</t>
  </si>
  <si>
    <t>ter odvozom na trajno deponijo</t>
  </si>
  <si>
    <t>odvoz na trajno deponijo</t>
  </si>
  <si>
    <t>na trajno deponijo</t>
  </si>
  <si>
    <t>trajno deponijo</t>
  </si>
  <si>
    <t>kanalov, odvoz na trajno deponijo</t>
  </si>
  <si>
    <t>RUŠITVENA DELA SKUPAJ:</t>
  </si>
  <si>
    <t xml:space="preserve">SANACIJSKA DELA SKUPAJ: </t>
  </si>
  <si>
    <t>BETONSKA IN ARM. BETONSKA DELA</t>
  </si>
  <si>
    <t>TESARSKA DELA</t>
  </si>
  <si>
    <t>6.0</t>
  </si>
  <si>
    <t>7.0</t>
  </si>
  <si>
    <t>KANALIZACIJA IN OKOLJE</t>
  </si>
  <si>
    <t>c.   stropni omet</t>
  </si>
  <si>
    <t>ZUNAJ OBJEKTA:</t>
  </si>
  <si>
    <t xml:space="preserve">Rušenje asfaltne površine v deb. do 10 cm, v širini 1,50 m ob objektu ( S in V stran), s predhodnim zarezanjem asfalta, nakladanjem odpadnega materiala na prevozno sredstvo in odvoz v trajno deponijo, na razdalji do 10 km; </t>
  </si>
  <si>
    <t>Kombinirani strojni in ročni (80%-20%) izkop zemljine III. ktg. ob obodnih zidovih, globine do 2,00 m, s pravilnim odsekavanjem stranic izkopa, nakladanjem zemljine na prevozno sredstvo in odvozom na gradbišno deponijo</t>
  </si>
  <si>
    <t>d.   zunanj omet obodnih zidov (pod nivojem terena)</t>
  </si>
  <si>
    <t>f.   zunanji stenski T omet deb. do 3-5cm</t>
  </si>
  <si>
    <t xml:space="preserve">Naprava vertikalne hidroizolacije obodnih zidov, v sestavi : 1x hladni bit. premaz, 1x varilni trak V4, ter zaščita hidroizolacije s čepkasto folijo (tefond ali podobno); komplet z vsemi pomožnimi deli in prenosi; hidroizolacijo izvesti tudi po obodnih temeljih v višini do 10 cm </t>
  </si>
  <si>
    <t>Zasip za kletnimi zidovi z materialom od izkopa (iz gradbiščne deponije) , z utrjevanjem v slojih deb. do 30 cm, do potrebne zbitosti; komplet</t>
  </si>
  <si>
    <t>Zasip za kletnimi zidovi s pravilno granuliranim gramoznim materialom, z utrjevanjem v slojih deb. do 30 cm, do potrebne zbitosti; komplet z vsem materialom in deli;</t>
  </si>
  <si>
    <t>Naprava kompletnega peskolovca iz bet. cevi fi 40 cm, vključno s pokrovom, napravo priključka za strešni odtok in napravo odtoka peskolovca, ter vzpostavitev povezave peskolovca z ustrezno kanalsko cevjo na obstoječo kanalizacijo, komplet z vsemi potrebnimi deli in materialom, pomožnimi deli in prenosi.</t>
  </si>
  <si>
    <t xml:space="preserve">Asfaltiranje površine ob objektu (na mestu odstranjenega asfaltnega tlaka), s predhodno pripravo podlage - ustrezno utrjenim in planiranim nasutjem in napravo asfaltne prevleke - bitugramoz + asfaltbeton v deb. 5+3 cm ; komplet z vsem materialom in deli; </t>
  </si>
  <si>
    <t>ZNOTRAJ OBJEKTA</t>
  </si>
  <si>
    <t>Odstranitev dotrajanih peskolovcev,</t>
  </si>
  <si>
    <t>SANACIJSKA DELA - KLETNI PROSTORI</t>
  </si>
  <si>
    <t>SANACIJSKA DELA - KLETNI PROSTORI SKUPAJ:</t>
  </si>
  <si>
    <t xml:space="preserve">Demontaža dotrajanega stavbnega pohištva, oken, vrat, vključno z izstrganjem okenskih okvirjev in vratnih podbojev, transportom odpadnega materiala iz objekta, nakladanje na prevozno sredstvo in odvoz v trajno deponijo, na razdalji do 10 km; </t>
  </si>
  <si>
    <t>1.3</t>
  </si>
  <si>
    <t>1.4</t>
  </si>
  <si>
    <t>1.5</t>
  </si>
  <si>
    <t>Klet:</t>
  </si>
  <si>
    <t>1.6</t>
  </si>
  <si>
    <t xml:space="preserve">lesena dvojna okna velikosti do 2,50 m2 </t>
  </si>
  <si>
    <t>lesena enojna okna velikosti do 1,50 m2</t>
  </si>
  <si>
    <t>lesena enojna okna velikosti do 2,00 m2</t>
  </si>
  <si>
    <t>kovinska vrata, velikosti do 2,00 m2</t>
  </si>
  <si>
    <t>kovinska dvokrilna vrata velikosti do 3,00 m2</t>
  </si>
  <si>
    <t>lesena vrata velikosti do 2,50 m2</t>
  </si>
  <si>
    <t>1.7</t>
  </si>
  <si>
    <t>1.8</t>
  </si>
  <si>
    <t xml:space="preserve">lesena notranja vrata velikosti do 2,50 m2, neglede na vrsto podboja </t>
  </si>
  <si>
    <t>Pritličje, etaža, podstreha</t>
  </si>
  <si>
    <t>1.9</t>
  </si>
  <si>
    <r>
      <t xml:space="preserve">Izdelava, dobava in montaža enokrilnih lesenih vrat, </t>
    </r>
    <r>
      <rPr>
        <b/>
        <sz val="11"/>
        <rFont val="Arial CE"/>
        <family val="2"/>
      </rPr>
      <t>poz. V2</t>
    </r>
    <r>
      <rPr>
        <sz val="11"/>
        <rFont val="Arial CE"/>
        <family val="2"/>
      </rPr>
      <t xml:space="preserve"> </t>
    </r>
    <r>
      <rPr>
        <b/>
        <sz val="11"/>
        <rFont val="Arial CE"/>
        <family val="2"/>
      </rPr>
      <t>,</t>
    </r>
    <r>
      <rPr>
        <sz val="11"/>
        <rFont val="Arial CE"/>
        <family val="2"/>
      </rPr>
      <t xml:space="preserve"> svetle odprtine dim. 71/210 cm; s suhomontažnim podbojem za zidarsko odprtino 81/215 cm in steno debeline 10-12 cm; vratno krilo je polno, furnirano, podboj je izdelan iz masivnega trdega lesa - bukev, finalno lakiran. Vrata so opremljena z mat krom kljuko in ključavnico s cilindričnim vložkom in sistemskim ključem. Način furniranja vratnega krila po shemi stavbnega pohištva.</t>
    </r>
  </si>
  <si>
    <r>
      <t xml:space="preserve">Izdelava, dobava in montaža enokrilnih lesenih vrat, </t>
    </r>
    <r>
      <rPr>
        <b/>
        <sz val="11"/>
        <rFont val="Arial CE"/>
        <family val="2"/>
      </rPr>
      <t>poz. V2**</t>
    </r>
    <r>
      <rPr>
        <sz val="11"/>
        <rFont val="Arial CE"/>
        <family val="2"/>
      </rPr>
      <t xml:space="preserve"> </t>
    </r>
    <r>
      <rPr>
        <b/>
        <sz val="11"/>
        <rFont val="Arial CE"/>
        <family val="2"/>
      </rPr>
      <t>,</t>
    </r>
    <r>
      <rPr>
        <sz val="11"/>
        <rFont val="Arial CE"/>
        <family val="2"/>
      </rPr>
      <t xml:space="preserve"> svetle odprtine dim. 71/210 cm; s suhomontažnim podbojem za zidarsko odprtino 81/215 cm in steno debeline 20 cm; vratno krilo je polno, furnirano, podboj je izdelan iz masivnega trdega lesa - bukev, finalno lakiran. Vrata so opremljena z mat krom kljuko in ključavnico s cilindričnim vložkom in sistemskim ključem. Način furniranja vratnega krila po shemi stavbnega pohištva.</t>
    </r>
  </si>
  <si>
    <t>VRATA SANITARIJE</t>
  </si>
  <si>
    <r>
      <t xml:space="preserve">Izdelava, dobava in montaža enokrilnih lesenih vrat, </t>
    </r>
    <r>
      <rPr>
        <b/>
        <sz val="11"/>
        <rFont val="Arial CE"/>
        <family val="2"/>
      </rPr>
      <t>poz. V2*</t>
    </r>
    <r>
      <rPr>
        <sz val="11"/>
        <rFont val="Arial CE"/>
        <family val="2"/>
      </rPr>
      <t xml:space="preserve"> </t>
    </r>
    <r>
      <rPr>
        <b/>
        <sz val="11"/>
        <rFont val="Arial CE"/>
        <family val="2"/>
      </rPr>
      <t>,</t>
    </r>
    <r>
      <rPr>
        <sz val="11"/>
        <rFont val="Arial CE"/>
        <family val="2"/>
      </rPr>
      <t xml:space="preserve"> svetle odprtine dim. 71/210 cm; s suhomontažnim podbojem za zidarsko odprtino 81/215 cm in steno debeline 10-12 cm; vratno krilo je polno, obloženo z Max ploščo, podboj je izdelan iz masivnega trdega lesa - bukev, finalno lakiran. Vrata so opremljena z mat krom kljuko in ključavnico z metuljčkom. Barva obloge vratnega krila in podboja po RAL lestvici, po izboru arhitekta in investitorja </t>
    </r>
  </si>
  <si>
    <r>
      <t xml:space="preserve">Izdelava, dobava in montaža enokrilnih lesenih vrat, </t>
    </r>
    <r>
      <rPr>
        <b/>
        <sz val="11"/>
        <rFont val="Arial CE"/>
        <family val="2"/>
      </rPr>
      <t>poz. V3</t>
    </r>
    <r>
      <rPr>
        <sz val="11"/>
        <rFont val="Arial CE"/>
        <family val="2"/>
      </rPr>
      <t xml:space="preserve"> </t>
    </r>
    <r>
      <rPr>
        <b/>
        <sz val="11"/>
        <rFont val="Arial CE"/>
        <family val="2"/>
      </rPr>
      <t>,</t>
    </r>
    <r>
      <rPr>
        <sz val="11"/>
        <rFont val="Arial CE"/>
        <family val="2"/>
      </rPr>
      <t xml:space="preserve"> svetle odprtine dim. 61/200 cm; s suhomontažnim podbojem za zidarsko odprtino 71/200 cm in steno debeline 10-12 cm; vratno krilo je polno, obloženo z Max ploščo, podboj - le vertikalni stranici brez gornje prečke, je izdelan iz masivnega trdega lesa - bukev, finalno lakiran. Vrata so opremljena z mat krom kljuko in ključavnico z metuljčkom. Barva obloge vratnega krila in podboja po RAL lestvici, po izboru arhitekta in investitorja </t>
    </r>
  </si>
  <si>
    <r>
      <t xml:space="preserve">Izdelava, dobava in montaža enokrilnih lesenih vrat, </t>
    </r>
    <r>
      <rPr>
        <b/>
        <sz val="11"/>
        <rFont val="Arial CE"/>
        <family val="2"/>
      </rPr>
      <t>poz. V3*</t>
    </r>
    <r>
      <rPr>
        <sz val="11"/>
        <rFont val="Arial CE"/>
        <family val="2"/>
      </rPr>
      <t xml:space="preserve"> </t>
    </r>
    <r>
      <rPr>
        <b/>
        <sz val="11"/>
        <rFont val="Arial CE"/>
        <family val="2"/>
      </rPr>
      <t>,</t>
    </r>
    <r>
      <rPr>
        <sz val="11"/>
        <rFont val="Arial CE"/>
        <family val="2"/>
      </rPr>
      <t xml:space="preserve"> svetle odprtine dim. 61/210 cm; s suhomontažnim podbojem za zidarsko odprtino 71/215 cm in steno debeline 10-12 cm; vratno krilo je polno, obloženo z Max ploščo, podboj je izdelan iz masivnega trdega lesa - bukev, finalno lakiran. Vrata so opremljena z mat krom kljuko in ključavnico z metuljčkom. Barva obloge vratnega krila in podboja po RAL lestvici, po izboru arhitekta in investitorja </t>
    </r>
  </si>
  <si>
    <r>
      <t xml:space="preserve">Izdelava, dobava in montaža enokrilnih lesenih vrat, </t>
    </r>
    <r>
      <rPr>
        <b/>
        <sz val="11"/>
        <rFont val="Arial CE"/>
        <family val="2"/>
      </rPr>
      <t>poz. V3**</t>
    </r>
    <r>
      <rPr>
        <sz val="11"/>
        <rFont val="Arial CE"/>
        <family val="2"/>
      </rPr>
      <t xml:space="preserve"> </t>
    </r>
    <r>
      <rPr>
        <b/>
        <sz val="11"/>
        <rFont val="Arial CE"/>
        <family val="2"/>
      </rPr>
      <t>,</t>
    </r>
    <r>
      <rPr>
        <sz val="11"/>
        <rFont val="Arial CE"/>
        <family val="2"/>
      </rPr>
      <t xml:space="preserve"> svetle odprtine dim. 61/210 cm; s suhomontažnim podbojem za zidarsko odprtino 71/215 cm in steno debeline 15-16 cm; vratno krilo je polno, obloženo z Max ploščo, podboj je izdelan iz masivnega trdega lesa - bukev, finalno lakiran. Vrata so opremljena z mat krom kljuko in ključavnico z metuljčkom. Barva obloge vratnega krila in podboja po RAL lestvici, po izboru arhitekta in investitorja </t>
    </r>
  </si>
  <si>
    <t>NOTRANJA FURNIRANA VRATA</t>
  </si>
  <si>
    <r>
      <t xml:space="preserve">Izdelava, dobava in montaža enokrilnih lesenih vrat, </t>
    </r>
    <r>
      <rPr>
        <b/>
        <sz val="11"/>
        <rFont val="Arial CE"/>
        <family val="2"/>
      </rPr>
      <t>poz. V4</t>
    </r>
    <r>
      <rPr>
        <sz val="11"/>
        <rFont val="Arial CE"/>
        <family val="2"/>
      </rPr>
      <t xml:space="preserve"> </t>
    </r>
    <r>
      <rPr>
        <b/>
        <sz val="11"/>
        <rFont val="Arial CE"/>
        <family val="2"/>
      </rPr>
      <t>,</t>
    </r>
    <r>
      <rPr>
        <sz val="11"/>
        <rFont val="Arial CE"/>
        <family val="2"/>
      </rPr>
      <t xml:space="preserve"> svetle odprtine dim. 91/210 cm; s širokim suhomontažnim podbojem, za zidarsko odprtino 112/220 cm in zid debeline 65 cm; vratno krilo je polno, furnirano, široki podboj je furniran, vratni podboj je izdelan iz masivnega trdega lesa - bukev, finalno lakiran. Vrata so opremljena z mat krom kljuko in ključavnico s cilindričnim vložkom in sistemskim ključem. Način furniranja vratnega krila in širokega podboja po shemi stavbnega pohištva.</t>
    </r>
  </si>
  <si>
    <r>
      <t xml:space="preserve">Izdelava, dobava in montaža enokrilnih lesenih vrat, </t>
    </r>
    <r>
      <rPr>
        <b/>
        <sz val="11"/>
        <rFont val="Arial CE"/>
        <family val="2"/>
      </rPr>
      <t>poz. V5</t>
    </r>
    <r>
      <rPr>
        <sz val="11"/>
        <rFont val="Arial CE"/>
        <family val="2"/>
      </rPr>
      <t xml:space="preserve"> </t>
    </r>
    <r>
      <rPr>
        <b/>
        <sz val="11"/>
        <rFont val="Arial CE"/>
        <family val="2"/>
      </rPr>
      <t>,</t>
    </r>
    <r>
      <rPr>
        <sz val="11"/>
        <rFont val="Arial CE"/>
        <family val="2"/>
      </rPr>
      <t xml:space="preserve"> svetle odprtine dim. 91/210 cm; s širokim suhomontažnim podbojem, za zidarsko odprtino 112/220 cm in zid debeline 72 cm; vratno krilo je polno, furnirano, široki podboj je furniran, vratni podboj je izdelan iz masivnega trdega lesa - bukev, finalno lakiran. Vrata so opremljena z mat krom kljuko in ključavnico s cilindričnim vložkom in sistemskim ključem. Način furniranja vratnega krila in širokega podboja po shemi stavbnega pohištva.</t>
    </r>
  </si>
  <si>
    <r>
      <t xml:space="preserve">Izdelava, dobava in montaža enokrilnih lesenih vrat, </t>
    </r>
    <r>
      <rPr>
        <b/>
        <sz val="11"/>
        <rFont val="Arial CE"/>
        <family val="2"/>
      </rPr>
      <t>poz. V5*</t>
    </r>
    <r>
      <rPr>
        <sz val="11"/>
        <rFont val="Arial CE"/>
        <family val="2"/>
      </rPr>
      <t xml:space="preserve"> </t>
    </r>
    <r>
      <rPr>
        <b/>
        <sz val="11"/>
        <rFont val="Arial CE"/>
        <family val="2"/>
      </rPr>
      <t>,</t>
    </r>
    <r>
      <rPr>
        <sz val="11"/>
        <rFont val="Arial CE"/>
        <family val="2"/>
      </rPr>
      <t xml:space="preserve"> enako kot poz. V5, le s širokim suhomontažnim podbojem, za zidarsko odprtino 112/220 cm in zid debeline 81 cm;</t>
    </r>
  </si>
  <si>
    <t>Dobava in polaganje talne keramike I. kvalitete, polaganje na lepilo. Keramika srednjega cenovnega razreda - tip in barva po izboru arhitekta oz. investitorja, na primer dim. 20/20 cm, komplet z vsem materialom, prenosi in pomožnimi deli; Talna keramika s koeficientom trenja pohodne površine med 0,40 (mokra) in 0,74 (suha) po ISO 10545-17 oz. po SIST EN 14411; sanitarije in garderobe;</t>
  </si>
  <si>
    <t>Dobava in polaganje nizkostenske obrobe iz keramičnih ploščic I. kvalitete, polaganje na lepilo. Keramika po izboru arhitekta oz. investitorja, ploščice dim. 20/10 cm (30/10 cm); komplet z vsem materialom, prenosi in pomožnimi deli;  garderobe, predprostor sanitarij;</t>
  </si>
  <si>
    <t>OSTALO</t>
  </si>
  <si>
    <t>Dobava in vgraditev silikonskih stikov iz sanitarnega silikona v barvi stikov keramike (stiki tlakov in sten, notranji vogali sten, stik vratnih podbojev na keramiko…)</t>
  </si>
  <si>
    <t xml:space="preserve">Vgraditev okvirjev talnih sifonov in okvirjev rev. vratic v talno in stensko keramiko; komplet z vsem materialom, prenosi in pomožnimi deli;  </t>
  </si>
  <si>
    <t>Dobava in vgrajevanje armirano-opečnih preklad nad zidni niši v sanitarijah v pritličju, ter preklad vratnih odprtin; komplet z vsem materialom, pomožnimi deli in prenosi. Preklade, kot sledi:</t>
  </si>
  <si>
    <t>Dobava, polaganje in vezajne že krivljene armature, RA 400/500-1, komplet s prenosi do mesta vgraditve in z vsemi pomožnimi deli; (konstrukcije v objektu)</t>
  </si>
  <si>
    <t>Armatura:</t>
  </si>
  <si>
    <t>9.1</t>
  </si>
  <si>
    <t>armatura prereza do 12 mm</t>
  </si>
  <si>
    <t>9.2</t>
  </si>
  <si>
    <t>armatura prereza 14 mm in več</t>
  </si>
  <si>
    <t>Dobava, polaganje in vezajne že krivljene armature, RA 400/500-1, neglede na prerez; komplet s prenosi do mesta vgraditve in z vsemi pomožnimi deli; ocenjeno 80 kg/m3 betona - temelji zunanjega podesta in konstrukcije vhoda v klet</t>
  </si>
  <si>
    <t>Dobava, polaganje in vezajne že krivljene armature, RA 400/500-1, neglede na prerez in armaturnih mrež MAG 500/560; komplet s prenosi do mesta vgraditve in z vsemi pomožnimi deli; ocenjeno 110 kg/m3 betona - zunanji podest in konstrukcija vhoda v klet</t>
  </si>
  <si>
    <t>Dobava, polaganje in vezajne armature, MAG 500/560, komplet s prenosi do mesta vgraditve in z vsemi pomožnimi deli; (konstrukcije v objektu)</t>
  </si>
  <si>
    <t>7.3</t>
  </si>
  <si>
    <t>preklada za vratno odprtino svetle zidarske širine  103 cm in zid debeline 65 cm; komplet</t>
  </si>
  <si>
    <t>7.4</t>
  </si>
  <si>
    <t>preklada za vratno odprtino svetle zidarske širine  103 cm in zid debeline 70 cm; komplet</t>
  </si>
  <si>
    <t>7.5</t>
  </si>
  <si>
    <t>preklada za vratno odprtino svetle zidarske širine  103 cm in zid debeline 80 cm; komplet</t>
  </si>
  <si>
    <t>7.6</t>
  </si>
  <si>
    <t>preklada za vratno odprtino svetle zidarske širine  103 cm in zid debeline 40 cm; komplet</t>
  </si>
  <si>
    <t xml:space="preserve">KV delavec      </t>
  </si>
  <si>
    <t>UR:</t>
  </si>
  <si>
    <t xml:space="preserve">NK delavec     </t>
  </si>
  <si>
    <t xml:space="preserve"> UR:</t>
  </si>
  <si>
    <t>PROJEKTANTSKI NADZOR, DOKUMENTACIJA</t>
  </si>
  <si>
    <t xml:space="preserve">Dobava in polaganje tlaka iz nepoliranega granitogresa s protidrsno površino, ploščice I. kvalitete, polaganje na lepilo. Granitogres po izboru arhitekta , na primer ploščice dim. 30/30 cm; komplet z vsem materialom, prenosi in pomožnimi deli; Talne ploščice s koeficientom trenja pohodne površine med 0,40 (mokra) in 0,74 (suha) po ISO 10545-17 oz. po SIST EN 14411 </t>
  </si>
  <si>
    <t xml:space="preserve">Dobava in polaganje nizkostenske obrobe iz nepoliranega granitogresa I. kvalitete, polaganje na lepilo. Granitogres po izboru arhitekta oz. investitorja, ploščice dim. 30/10 cm; komplet z vsem materialom, prenosi in pomožnimi deli;  </t>
  </si>
  <si>
    <t xml:space="preserve">Dobava in polaganje nizkostenske obrobe stopnišča iz GRANITOGRESA I. kvalitete, polaganje na lepilo. Ploščice po izboru arhitekta oz. investitorja, ploščice dim. 30/10 cm; komplet z vsem materialom, prenosi in pomožnimi deli;  </t>
  </si>
  <si>
    <t>OBLOGA STOPNIC</t>
  </si>
  <si>
    <t xml:space="preserve">Dobava in polaganje GRANITOGRESA I. kvalitete, na nastopne ploskve in čela stopnic; polaganje na lepilo, vključno s predhodno pripravo in potrebno izravnavo obstoječih betonskih stopnic v objektu. Ploščice nastopnih ploskev s protidrsnim robom, ploščice dim. 30/30 cm, po izboru arhitekta oz. investitorja ; komplet z vsem materialom, prenosi in pomožnimi deli;  </t>
  </si>
  <si>
    <t>OBLOGA ZUNANJIH PODESTOV IN STOPNIC</t>
  </si>
  <si>
    <t>Zemeljska in gradbena dela z rezanjem asfalta, kombiniranim strojno-ročnim izkopom globine ca 1,5 m, izdelavo bet. podpor na lomih in odcepih, izdelava peščene posteljice, geodetski posnetek, zasip, utrjevanje, ponovno asfaltiranje in ureditev v prvotno stanje z odvozom odvečnega materiala na deponijo</t>
  </si>
  <si>
    <r>
      <t>13.</t>
    </r>
    <r>
      <rPr>
        <sz val="7"/>
        <rFont val="Times New Roman"/>
        <family val="1"/>
      </rPr>
      <t xml:space="preserve">  </t>
    </r>
    <r>
      <rPr>
        <sz val="9"/>
        <rFont val="Arial"/>
        <family val="2"/>
      </rPr>
      <t> </t>
    </r>
  </si>
  <si>
    <t>Gradbena dela za AB vodomerni jašek 3000×2200×1900, vodotesne izvedbe skupaj z nastopnimi železi, vhodnim Lž pokrovom in odtokom</t>
  </si>
  <si>
    <r>
      <t>14.</t>
    </r>
    <r>
      <rPr>
        <sz val="7"/>
        <rFont val="Times New Roman"/>
        <family val="1"/>
      </rPr>
      <t xml:space="preserve">  </t>
    </r>
    <r>
      <rPr>
        <sz val="9"/>
        <rFont val="Arial"/>
        <family val="2"/>
      </rPr>
      <t> </t>
    </r>
  </si>
  <si>
    <t>Zapiranje in ponovno odpiranje vodovoda</t>
  </si>
  <si>
    <t>SANITARNA OPREMA in GALANTERIJA</t>
  </si>
  <si>
    <r>
      <t>1.</t>
    </r>
    <r>
      <rPr>
        <sz val="7"/>
        <rFont val="Times New Roman"/>
        <family val="1"/>
      </rPr>
      <t xml:space="preserve">     </t>
    </r>
    <r>
      <rPr>
        <sz val="10"/>
        <rFont val="Arial"/>
        <family val="2"/>
      </rPr>
      <t> </t>
    </r>
  </si>
  <si>
    <t>Stranišče:</t>
  </si>
  <si>
    <t xml:space="preserve">- keram. konzolna WC školjka </t>
  </si>
  <si>
    <t>- Geberit Duofix montažni element s podometnim splakovalnikom Twico dvokoličinska, zapornim ventilom, tipka,  aktiviranje spredaj</t>
  </si>
  <si>
    <t>- tesnilni in pritrdilni material</t>
  </si>
  <si>
    <t>- tip in barva po želji investitorja.</t>
  </si>
  <si>
    <r>
      <t>2.</t>
    </r>
    <r>
      <rPr>
        <sz val="7"/>
        <rFont val="Times New Roman"/>
        <family val="1"/>
      </rPr>
      <t xml:space="preserve">       </t>
    </r>
    <r>
      <rPr>
        <sz val="10"/>
        <rFont val="Arial"/>
        <family val="2"/>
      </rPr>
      <t> </t>
    </r>
  </si>
  <si>
    <t>Sanitarna galanterija za stranišče:</t>
  </si>
  <si>
    <t>- inox držalo za WC papir v roli</t>
  </si>
  <si>
    <t>- inox metlica za WC školjko</t>
  </si>
  <si>
    <t xml:space="preserve">- lesena sedežna deska s pokrovom </t>
  </si>
  <si>
    <t>- barva po želji investitorja.</t>
  </si>
  <si>
    <r>
      <t>3.</t>
    </r>
    <r>
      <rPr>
        <sz val="7"/>
        <rFont val="Times New Roman"/>
        <family val="1"/>
      </rPr>
      <t xml:space="preserve">     </t>
    </r>
    <r>
      <rPr>
        <sz val="10"/>
        <rFont val="Arial"/>
        <family val="2"/>
      </rPr>
      <t> </t>
    </r>
  </si>
  <si>
    <t>Stranišče za invalide:</t>
  </si>
  <si>
    <t>- keram. konzolna WC školjka po DIN 1385</t>
  </si>
  <si>
    <t>- Geberit Duofix montažni element s podometnim splakovalnikom Twico dvokoličinska, zapornim ventilom, IR krmiljna elektronika (230 V) Geberit za WC</t>
  </si>
  <si>
    <t>- držalo za invalide, iz nerjavnega jekla, z možnostjo poklopa, ob steni pomično po višini, z možnostjo nastavitve, pritrditev z nerjavnimi vijaki, vključno rozete, dolžina/višina 600/200 mm, premer cevi 33 mm</t>
  </si>
  <si>
    <r>
      <t>4.</t>
    </r>
    <r>
      <rPr>
        <sz val="7"/>
        <rFont val="Times New Roman"/>
        <family val="1"/>
      </rPr>
      <t xml:space="preserve">       </t>
    </r>
    <r>
      <rPr>
        <sz val="10"/>
        <rFont val="Arial"/>
        <family val="2"/>
      </rPr>
      <t> </t>
    </r>
  </si>
  <si>
    <t>Umivalnik za invalide:</t>
  </si>
  <si>
    <t>- keramični umivalnik</t>
  </si>
  <si>
    <t>- stoječa pipa samo za mrlzo vodo Armal</t>
  </si>
  <si>
    <t>- 2× kotna ventila z rozeto ½"×⅜"</t>
  </si>
  <si>
    <t>- odtočni sifon in ventil</t>
  </si>
  <si>
    <t>- tip, širina in barva po želji investitorja.</t>
  </si>
  <si>
    <r>
      <t>5.</t>
    </r>
    <r>
      <rPr>
        <sz val="7"/>
        <rFont val="Times New Roman"/>
        <family val="1"/>
      </rPr>
      <t xml:space="preserve">       </t>
    </r>
    <r>
      <rPr>
        <sz val="10"/>
        <rFont val="Arial"/>
        <family val="2"/>
      </rPr>
      <t> </t>
    </r>
  </si>
  <si>
    <t>Umivalnik:</t>
  </si>
  <si>
    <t>- enoročna baterija za umivalnik Armal Hidra</t>
  </si>
  <si>
    <r>
      <t>6.</t>
    </r>
    <r>
      <rPr>
        <sz val="7"/>
        <rFont val="Times New Roman"/>
        <family val="1"/>
      </rPr>
      <t xml:space="preserve">       </t>
    </r>
    <r>
      <rPr>
        <sz val="10"/>
        <rFont val="Arial"/>
        <family val="2"/>
      </rPr>
      <t> </t>
    </r>
  </si>
  <si>
    <t xml:space="preserve">- keramični umivalnik </t>
  </si>
  <si>
    <t>- enoročna baterija za umivalnik Armal Hidra za odprti netlačni grelnik</t>
  </si>
  <si>
    <r>
      <t>7.</t>
    </r>
    <r>
      <rPr>
        <sz val="7"/>
        <rFont val="Times New Roman"/>
        <family val="1"/>
      </rPr>
      <t xml:space="preserve">       </t>
    </r>
    <r>
      <rPr>
        <sz val="10"/>
        <rFont val="Arial"/>
        <family val="2"/>
      </rPr>
      <t> </t>
    </r>
  </si>
  <si>
    <t>Sanitarna galanterija za umivalnik:</t>
  </si>
  <si>
    <t>- držalo za brisačo</t>
  </si>
  <si>
    <t>- milnik za tekoče milo</t>
  </si>
  <si>
    <t>- ogledalo s polico</t>
  </si>
  <si>
    <r>
      <t>8.</t>
    </r>
    <r>
      <rPr>
        <sz val="7"/>
        <rFont val="Times New Roman"/>
        <family val="1"/>
      </rPr>
      <t xml:space="preserve">     </t>
    </r>
    <r>
      <rPr>
        <sz val="10"/>
        <rFont val="Arial"/>
        <family val="2"/>
      </rPr>
      <t> </t>
    </r>
  </si>
  <si>
    <t>Pisoarna školjka:</t>
  </si>
  <si>
    <t>- keramična pisoarna školjka , tip Catalano / big boy brez pokrova</t>
  </si>
  <si>
    <t>- podometni prepustni ventil</t>
  </si>
  <si>
    <t>- IR krmiljna elektronika (230 V) Geberit HyTronic  z lito pokrivno ploščo za podometno montažo</t>
  </si>
  <si>
    <t>- razpršilna glava</t>
  </si>
  <si>
    <t>- odtočni sifon za pisoar</t>
  </si>
  <si>
    <r>
      <t>9.</t>
    </r>
    <r>
      <rPr>
        <sz val="7"/>
        <rFont val="Times New Roman"/>
        <family val="1"/>
      </rPr>
      <t xml:space="preserve">     </t>
    </r>
    <r>
      <rPr>
        <sz val="10"/>
        <rFont val="Arial"/>
        <family val="2"/>
      </rPr>
      <t> </t>
    </r>
  </si>
  <si>
    <t>Dobava in montaža prhe:</t>
  </si>
  <si>
    <t xml:space="preserve">- pršna kad s podstavki </t>
  </si>
  <si>
    <t>- enoročna stenska baterija za pršno kad Armal Hidra</t>
  </si>
  <si>
    <t>- 2×podometni prepustni ventil z zaščitno kapo in rozeto</t>
  </si>
  <si>
    <t>- pomična konzola, PBI, prha, obešalo, gibljiva cev</t>
  </si>
  <si>
    <t>- odtočna pretočna armatura in ventil</t>
  </si>
  <si>
    <t>- tip, dimenzije in barva po želji investitorja.</t>
  </si>
  <si>
    <t>BOJLERJI</t>
  </si>
  <si>
    <t>Zaprti, tlačni električni grelnik vode za montažo pod pult proizv. Gorenje vključno z varnostno povratnim ventilom ter pritrdilnim in tesnilnim materialom</t>
  </si>
  <si>
    <r>
      <t>-</t>
    </r>
    <r>
      <rPr>
        <sz val="7"/>
        <rFont val="Times New Roman"/>
        <family val="1"/>
      </rPr>
      <t xml:space="preserve">   </t>
    </r>
    <r>
      <rPr>
        <sz val="9"/>
        <rFont val="Arial"/>
        <family val="2"/>
      </rPr>
      <t>tip GT 15U 15 litrov</t>
    </r>
  </si>
  <si>
    <r>
      <t>2.</t>
    </r>
    <r>
      <rPr>
        <sz val="7"/>
        <rFont val="Times New Roman"/>
        <family val="1"/>
      </rPr>
      <t xml:space="preserve">     </t>
    </r>
    <r>
      <rPr>
        <sz val="10"/>
        <rFont val="Arial"/>
        <family val="2"/>
      </rPr>
      <t> </t>
    </r>
  </si>
  <si>
    <t>Odprti, netlačni električni grelnik vode za montažo pod pult proizv. Gorenje, vključno z varnostno povratnim ventilom ter pritrdilnim in tesnilnim materialom</t>
  </si>
  <si>
    <r>
      <t>-</t>
    </r>
    <r>
      <rPr>
        <sz val="7"/>
        <rFont val="Times New Roman"/>
        <family val="1"/>
      </rPr>
      <t xml:space="preserve">   </t>
    </r>
    <r>
      <rPr>
        <sz val="9"/>
        <rFont val="Arial"/>
        <family val="2"/>
      </rPr>
      <t>tip TEG10UN 10 litrov</t>
    </r>
  </si>
  <si>
    <r>
      <t xml:space="preserve">Tlačni električni grelnik vode, </t>
    </r>
    <r>
      <rPr>
        <sz val="9"/>
        <color indexed="63"/>
        <rFont val="JansonTextOT-Roman"/>
        <family val="0"/>
      </rPr>
      <t>zračni grelec je vstavljen v kovinsko zaščitno cev v grelni prirobnici, emajlirana površina zaščitne cevi onemogoča nalaganje vodnega kamna, dodatna zaščita proti koroziji z Mg zaščitno anodo,</t>
    </r>
    <r>
      <rPr>
        <sz val="9"/>
        <rFont val="Arial"/>
        <family val="2"/>
      </rPr>
      <t xml:space="preserve"> proizv. Gorenje, vključno z varnostno povratnim ventilom, fleksibilnimi armiranimi priključki ½"  ter pritrdilnim in tesnilnim materialom</t>
    </r>
  </si>
  <si>
    <r>
      <t>-</t>
    </r>
    <r>
      <rPr>
        <sz val="7"/>
        <rFont val="Times New Roman"/>
        <family val="1"/>
      </rPr>
      <t xml:space="preserve">        </t>
    </r>
    <r>
      <rPr>
        <sz val="9"/>
        <rFont val="Arial"/>
        <family val="2"/>
      </rPr>
      <t>tip npr. GBL 80 N ( vključno z stenskimi nosilci za vodoravno montažo)</t>
    </r>
  </si>
  <si>
    <r>
      <t>-</t>
    </r>
    <r>
      <rPr>
        <sz val="7"/>
        <rFont val="Times New Roman"/>
        <family val="1"/>
      </rPr>
      <t xml:space="preserve">        </t>
    </r>
    <r>
      <rPr>
        <sz val="9"/>
        <rFont val="Arial"/>
        <family val="2"/>
      </rPr>
      <t>tip npr. GB 120</t>
    </r>
  </si>
  <si>
    <t>ARMATURE</t>
  </si>
  <si>
    <t>Krogelna pipa polnilna za polnjenje ogrevalnega kroga, PN6, proizv. KOVINA</t>
  </si>
  <si>
    <t>DN 15</t>
  </si>
  <si>
    <t>Krogelni ventil PN6, proizv. KOVINA, vključno z vratci 30×30 ter protiokvirjem, pritrdilnim in tesnilnim materialom</t>
  </si>
  <si>
    <t>DN 20</t>
  </si>
  <si>
    <t>DN 25</t>
  </si>
  <si>
    <t>Krogelni ventil PN6, proizv. KOVINA, vključno z  tesnilnim materialom</t>
  </si>
  <si>
    <r>
      <t>4.</t>
    </r>
    <r>
      <rPr>
        <sz val="7"/>
        <rFont val="Times New Roman"/>
        <family val="1"/>
      </rPr>
      <t xml:space="preserve">     </t>
    </r>
    <r>
      <rPr>
        <sz val="10"/>
        <rFont val="Arial"/>
        <family val="2"/>
      </rPr>
      <t> </t>
    </r>
  </si>
  <si>
    <t>Odzračnik, iz GGG, DN 50, s prirobničnim priključkom DN 50 ter protiprirobnico z vijaki in tesnilom, PN16,  za montažo na dvižnih vodih vključno z podometno omarico 40×40.</t>
  </si>
  <si>
    <t>CEVI in SPOJNI KOSI</t>
  </si>
  <si>
    <t>Cevovodi iz pocinkanih cevi, vklj z izolacijo ARMSTRONG/Tubolit SG in fazonskimi kosi za  hladno  vodo</t>
  </si>
  <si>
    <t>POŽARNA ZAŠČITA-HIDRANTNO OMREŽJE</t>
  </si>
  <si>
    <t>Stenska hidrantna omarica vključno:</t>
  </si>
  <si>
    <t>- 1 kos pločevinasta stenska hidrantna omarica z vrati na jezično zaporo, rdeče opleskana ter s plombo (tip EURO)</t>
  </si>
  <si>
    <t>- 1 kos kotni požarni C-ventil R 2</t>
  </si>
  <si>
    <t>- 1 kos D-ročnik</t>
  </si>
  <si>
    <t>- šoba 4 mm</t>
  </si>
  <si>
    <t>- 30 m gumijaste cevi DN 25, navite na kolut</t>
  </si>
  <si>
    <t>- pritrdilni in tesnilni material</t>
  </si>
  <si>
    <t>Prenosni gasilni aparat, kot trajnotlačni aparat, gasilno sredstvo ABC-prah,</t>
  </si>
  <si>
    <t>količina polnitve 6 kg</t>
  </si>
  <si>
    <r>
      <t>Prenosni gasilni aparat, kot trajnotlačni aparat, gasilno sredstvo CO</t>
    </r>
    <r>
      <rPr>
        <vertAlign val="subscript"/>
        <sz val="9"/>
        <rFont val="Arial"/>
        <family val="2"/>
      </rPr>
      <t>2</t>
    </r>
    <r>
      <rPr>
        <sz val="9"/>
        <rFont val="Arial"/>
        <family val="2"/>
      </rPr>
      <t>,</t>
    </r>
  </si>
  <si>
    <t>količina polnitve 5 kg</t>
  </si>
  <si>
    <t>PVC ODTOČNE CEVI V TEMELJIH</t>
  </si>
  <si>
    <t xml:space="preserve">Dobava in polaganje cevi za odpadno vodo iz trdega PVC, z natičnimi obojkami, DIN 19531, vklj. s fazonskimi kosi s polaganjem na peščeno posteljico, kompletno s spajanjem ter vsemi pomožnimi deli in prenosi </t>
  </si>
  <si>
    <t>DN 70</t>
  </si>
  <si>
    <t>DN 125</t>
  </si>
  <si>
    <r>
      <t xml:space="preserve">Izdelava vodotesnih revizijskih jaškov globine do 2m iz betonske  cevi </t>
    </r>
    <r>
      <rPr>
        <sz val="9"/>
        <rFont val="Symbol"/>
        <family val="1"/>
      </rPr>
      <t>f</t>
    </r>
    <r>
      <rPr>
        <sz val="9"/>
        <rFont val="Arial"/>
        <family val="2"/>
      </rPr>
      <t xml:space="preserve"> 60 cm ali iz umetnih materialov ustreznih karakteristik, z napravo AB temelja in venca, obdelavo mulde in vtoka v jašek ter z vgraditvijo LTŽ pokrova s plinotesnim tesnenjem dim. 40×40cm nosilnosti 50kN ;</t>
    </r>
  </si>
  <si>
    <t>PVC ODTOČNE CEVI</t>
  </si>
  <si>
    <t>LTŽ kanalizacijske cevi vključno z fazonskimi kosi, objemkami in gumi tesnili ter izolacijo 13 mm, material negorljiv, razreda B1 po DIN 4102,</t>
  </si>
  <si>
    <t>DN 75</t>
  </si>
  <si>
    <t>Spojnik za odtočne cevi, LTŽ kot čistilni kos vključno objemkami in gumi tesnili ter izolacijo 13 mm</t>
  </si>
  <si>
    <t xml:space="preserve">Cevovodi za odpadno vodo iz trdega PVC, z natičnimi obojkami, DIN 19531, vklj. s fazonskimi kosi </t>
  </si>
  <si>
    <t>Spojnik za odtočne cevi iz trdega PVC DIN 19531, kot čistilni kos</t>
  </si>
  <si>
    <r>
      <t>5.</t>
    </r>
    <r>
      <rPr>
        <sz val="7"/>
        <rFont val="Times New Roman"/>
        <family val="1"/>
      </rPr>
      <t xml:space="preserve">     </t>
    </r>
    <r>
      <rPr>
        <sz val="10"/>
        <rFont val="Arial"/>
        <family val="2"/>
      </rPr>
      <t> </t>
    </r>
  </si>
  <si>
    <t>Odzračna kapa, nameščena 0.5 m nad streho</t>
  </si>
  <si>
    <t>SIFONI</t>
  </si>
  <si>
    <t>Talni odtok iz plastike, s sifonom in kroglico, odvodni priključek DN 50, s dotokom DN 50, rešetka iz nerjavnega jekla dimenzij 100×100</t>
  </si>
  <si>
    <t>Talni odtok iz plastike, s sifonom in kroglico, odvodni priključek DN 75, s dotokom DN 50, rešetka iz nerjavnega jekla dimenzij 100×100</t>
  </si>
  <si>
    <t>Talni odtok iz plastike, s sifonom in kroglico, odvodni priključek DN 100, s dotokom DN 100, rešetka iz nerjavnega jekla dimenzij 150×150</t>
  </si>
  <si>
    <t>OPREMA KOTLOVNICE</t>
  </si>
  <si>
    <t>Stenski izlivnik skupaj z:</t>
  </si>
  <si>
    <r>
      <t>-</t>
    </r>
    <r>
      <rPr>
        <sz val="7"/>
        <rFont val="Times New Roman"/>
        <family val="1"/>
      </rPr>
      <t xml:space="preserve">   </t>
    </r>
    <r>
      <rPr>
        <sz val="9"/>
        <rFont val="Arial"/>
        <family val="2"/>
      </rPr>
      <t>korito iz nerjaveče pločevine 40×30 z gumijastim robom in hrbtno zaščito</t>
    </r>
  </si>
  <si>
    <r>
      <t>-</t>
    </r>
    <r>
      <rPr>
        <sz val="7"/>
        <rFont val="Times New Roman"/>
        <family val="1"/>
      </rPr>
      <t xml:space="preserve">   </t>
    </r>
    <r>
      <rPr>
        <sz val="9"/>
        <rFont val="Arial"/>
        <family val="2"/>
      </rPr>
      <t>zidno izpustni ventil MS s priključkom za gibljivo cev DN 20</t>
    </r>
  </si>
  <si>
    <r>
      <t>-</t>
    </r>
    <r>
      <rPr>
        <sz val="7"/>
        <rFont val="Times New Roman"/>
        <family val="1"/>
      </rPr>
      <t xml:space="preserve">   </t>
    </r>
    <r>
      <rPr>
        <sz val="9"/>
        <rFont val="Arial"/>
        <family val="2"/>
      </rPr>
      <t xml:space="preserve">odtočni sifon </t>
    </r>
  </si>
  <si>
    <r>
      <t>-</t>
    </r>
    <r>
      <rPr>
        <sz val="7"/>
        <rFont val="Times New Roman"/>
        <family val="1"/>
      </rPr>
      <t xml:space="preserve">   </t>
    </r>
    <r>
      <rPr>
        <sz val="9"/>
        <rFont val="Arial"/>
        <family val="2"/>
      </rPr>
      <t>tesnilni in pritrdilni material</t>
    </r>
  </si>
  <si>
    <t>Iztočni lijak skupaj z:</t>
  </si>
  <si>
    <r>
      <t>-</t>
    </r>
    <r>
      <rPr>
        <sz val="7"/>
        <rFont val="Times New Roman"/>
        <family val="1"/>
      </rPr>
      <t xml:space="preserve">   </t>
    </r>
    <r>
      <rPr>
        <sz val="9"/>
        <rFont val="Arial"/>
        <family val="2"/>
      </rPr>
      <t xml:space="preserve">korito iz nerjaveče pločevine 50×15 </t>
    </r>
  </si>
  <si>
    <r>
      <t>-</t>
    </r>
    <r>
      <rPr>
        <sz val="7"/>
        <rFont val="Times New Roman"/>
        <family val="1"/>
      </rPr>
      <t xml:space="preserve">   </t>
    </r>
    <r>
      <rPr>
        <sz val="9"/>
        <rFont val="Arial"/>
        <family val="2"/>
      </rPr>
      <t>odtočni sifon</t>
    </r>
  </si>
  <si>
    <r>
      <t>Gumijasta cev DN 20, dolžine 10 m  z obojestranskim navojnim priklj. in stenskim nosilcem</t>
    </r>
    <r>
      <rPr>
        <sz val="11"/>
        <rFont val="Arial"/>
        <family val="2"/>
      </rPr>
      <t xml:space="preserve">                   </t>
    </r>
  </si>
  <si>
    <t>Avtomatska enojna ionska omehčevalna naprava kot VAS 25-1”, vključno z vso avtomatiko in armaturo</t>
  </si>
  <si>
    <t>Pripravljalna in zaključna dela, zarisovanje</t>
  </si>
  <si>
    <t>pavšal</t>
  </si>
  <si>
    <t>Gradbena dela za izdelavo prebojev, dolbljenje sten in povrnitev v prvotno stanje</t>
  </si>
  <si>
    <t>Tlačni preiskus cevovoda na 1.5-kratni obratovalni tlak, brez armatur, trajanje 24 ur, v skladu s predpisi. O preiskusu se vodi zapisnik, prisoten mora biti nadzorni organ.</t>
  </si>
  <si>
    <t>Tesnostni preizkus vodovoda na 1.1-kratni obratovalni tlak, z armaturami.</t>
  </si>
  <si>
    <t>Preizkusni pogon z regulacijo armatur.</t>
  </si>
  <si>
    <t>Izpiranje cevovodov z vodo ali komprimiranim zrakom.</t>
  </si>
  <si>
    <r>
      <t>6.</t>
    </r>
    <r>
      <rPr>
        <sz val="7"/>
        <rFont val="Times New Roman"/>
        <family val="1"/>
      </rPr>
      <t xml:space="preserve">     </t>
    </r>
    <r>
      <rPr>
        <sz val="10"/>
        <rFont val="Arial"/>
        <family val="2"/>
      </rPr>
      <t> </t>
    </r>
  </si>
  <si>
    <t>Tesnostni preizkus notranje kanalizacije</t>
  </si>
  <si>
    <r>
      <t>7.</t>
    </r>
    <r>
      <rPr>
        <sz val="7"/>
        <rFont val="Times New Roman"/>
        <family val="1"/>
      </rPr>
      <t xml:space="preserve">     </t>
    </r>
    <r>
      <rPr>
        <sz val="10"/>
        <rFont val="Arial"/>
        <family val="2"/>
      </rPr>
      <t> </t>
    </r>
  </si>
  <si>
    <t>Razmaščevanje in dezinfekcija (kloriranje) celotne instalacije vodovoda po montaži</t>
  </si>
  <si>
    <t>Splošni in transportni stroški</t>
  </si>
  <si>
    <t>GRELNA TELESA in VENTILI</t>
  </si>
  <si>
    <r>
      <t>Jekleno ploščato grelo, toplotna moč preizkušena po DIN 4704, grelno sredstvo voda, maks. delovna temp. 110</t>
    </r>
    <r>
      <rPr>
        <sz val="9"/>
        <rFont val="Symbol"/>
        <family val="1"/>
      </rPr>
      <t>°</t>
    </r>
    <r>
      <rPr>
        <sz val="9"/>
        <rFont val="Arial"/>
        <family val="2"/>
      </rPr>
      <t>C, maks. delovni nadtlak 6 bar, proizv. VOGEL&amp;NOOT, s končnim premazom laka, vključno z ravnim radiatorskim termostatskim ventilom ½", radiatorskim zapornim holandecom ½", izpustni čep, odzračni ventilček ter   nosilci za stensko pritrditev.</t>
    </r>
  </si>
  <si>
    <t>600×720</t>
  </si>
  <si>
    <t>900×520</t>
  </si>
  <si>
    <t>900×1120</t>
  </si>
  <si>
    <t>900×1200</t>
  </si>
  <si>
    <t>600×920</t>
  </si>
  <si>
    <t>600×1000</t>
  </si>
  <si>
    <t>900×400</t>
  </si>
  <si>
    <t>600×600</t>
  </si>
  <si>
    <t>600×800</t>
  </si>
  <si>
    <t>600×1320</t>
  </si>
  <si>
    <t>600×520</t>
  </si>
  <si>
    <t>900×800</t>
  </si>
  <si>
    <t>Montaža radiatorjev</t>
  </si>
  <si>
    <t>Termostatska glava Heimeier DX za javne prostore (zaščita proti kraji)</t>
  </si>
  <si>
    <t>DVOCEVNI SISTEM - cevovodi</t>
  </si>
  <si>
    <t>Bakrene cevi skupaj z fazonskimi kosi in cevnimi odrezki, spojnim in tesnilnim materialom skupaj z obešali sistema Mupro</t>
  </si>
  <si>
    <t>15×1</t>
  </si>
  <si>
    <t>18×1</t>
  </si>
  <si>
    <t>22×1</t>
  </si>
  <si>
    <t>28×1,5</t>
  </si>
  <si>
    <t>35×1,5</t>
  </si>
  <si>
    <t>44×2</t>
  </si>
  <si>
    <r>
      <t>2.</t>
    </r>
    <r>
      <rPr>
        <sz val="7"/>
        <rFont val="Times New Roman"/>
        <family val="1"/>
      </rPr>
      <t xml:space="preserve">    </t>
    </r>
    <r>
      <rPr>
        <sz val="10"/>
        <rFont val="Arial"/>
        <family val="2"/>
      </rPr>
      <t> </t>
    </r>
  </si>
  <si>
    <t>Bakrene cevi skupaj z fazonskimi kosi in cevnimi odrezki, spojnim in tesnilnim materialom ter zaprtocelično izolacijo 13 mm, material negorljiv, razreda B1 po DIN 4102, skupaj z obešali sistema MUPRO, vodeno vidno v kotlovnici</t>
  </si>
  <si>
    <t xml:space="preserve">Avtomatski odzračni ventil </t>
  </si>
  <si>
    <t>RAZDELILCI ZA OGREVANJE IN ARMATURE</t>
  </si>
  <si>
    <r>
      <t>1.</t>
    </r>
    <r>
      <rPr>
        <sz val="7"/>
        <rFont val="Times New Roman"/>
        <family val="1"/>
      </rPr>
      <t xml:space="preserve">       </t>
    </r>
    <r>
      <rPr>
        <sz val="9"/>
        <rFont val="Arial"/>
        <family val="2"/>
      </rPr>
      <t> </t>
    </r>
  </si>
  <si>
    <r>
      <t xml:space="preserve">Izdelava razdelilca/zbiralnika </t>
    </r>
    <r>
      <rPr>
        <sz val="9"/>
        <rFont val="Symbol"/>
        <family val="1"/>
      </rPr>
      <t>f</t>
    </r>
    <r>
      <rPr>
        <sz val="9"/>
        <rFont val="Arial"/>
        <family val="2"/>
      </rPr>
      <t xml:space="preserve"> 2×114,3×5,4×1200 po shemi, prebarvano z antikorozijsko barvo,</t>
    </r>
    <r>
      <rPr>
        <sz val="10"/>
        <rFont val="Arial"/>
        <family val="2"/>
      </rPr>
      <t xml:space="preserve"> </t>
    </r>
    <r>
      <rPr>
        <sz val="9"/>
        <rFont val="Arial"/>
        <family val="2"/>
      </rPr>
      <t>izpustom, nosilnimi nogami in pritrdilnim materialom ter zaprtocelično izolacijo Armacel 13 mm, material negorljiv, razreda B1 po DIN 4102</t>
    </r>
  </si>
  <si>
    <r>
      <t>2.</t>
    </r>
    <r>
      <rPr>
        <sz val="7"/>
        <rFont val="Times New Roman"/>
        <family val="1"/>
      </rPr>
      <t xml:space="preserve">       </t>
    </r>
    <r>
      <rPr>
        <sz val="9"/>
        <rFont val="Arial"/>
        <family val="2"/>
      </rPr>
      <t> </t>
    </r>
  </si>
  <si>
    <r>
      <t xml:space="preserve">Izdelava, dobava in montaža dvokrilnih lesenih vrat, </t>
    </r>
    <r>
      <rPr>
        <b/>
        <sz val="11"/>
        <rFont val="Arial CE"/>
        <family val="2"/>
      </rPr>
      <t>poz. V6</t>
    </r>
    <r>
      <rPr>
        <sz val="11"/>
        <rFont val="Arial CE"/>
        <family val="2"/>
      </rPr>
      <t xml:space="preserve"> </t>
    </r>
    <r>
      <rPr>
        <b/>
        <sz val="11"/>
        <rFont val="Arial CE"/>
        <family val="2"/>
      </rPr>
      <t>,</t>
    </r>
    <r>
      <rPr>
        <sz val="11"/>
        <rFont val="Arial CE"/>
        <family val="2"/>
      </rPr>
      <t xml:space="preserve"> svetle odprtine dim. 169/210 cm; s suhomontažnim podbojem, za zidarsko odprtino 183/215 cm in steno debeline 10 cm; vratni krili sta polni, furnirani, vratni podboj je izdelan iz masivnega trdega lesa - bukev, finalno lakiran. Vrata so opremljena z mat krom kljuko in ključavnico s cilindričnim vložkom in sistemskim ključem. Način furniranja vratnega krila po shemi stavbnega pohištva.</t>
    </r>
  </si>
  <si>
    <r>
      <t xml:space="preserve">Izdelava, dobava in montaža enokrilnih lesenih vrat, </t>
    </r>
    <r>
      <rPr>
        <b/>
        <sz val="11"/>
        <rFont val="Arial CE"/>
        <family val="2"/>
      </rPr>
      <t>poz. V7</t>
    </r>
    <r>
      <rPr>
        <sz val="11"/>
        <rFont val="Arial CE"/>
        <family val="2"/>
      </rPr>
      <t xml:space="preserve"> </t>
    </r>
    <r>
      <rPr>
        <b/>
        <sz val="11"/>
        <rFont val="Arial CE"/>
        <family val="2"/>
      </rPr>
      <t>,</t>
    </r>
    <r>
      <rPr>
        <sz val="11"/>
        <rFont val="Arial CE"/>
        <family val="2"/>
      </rPr>
      <t xml:space="preserve"> svetle odprtine dim. 81/203 do 206 cm (ločno); s suhomontažnim podbojem za zidarsko odprtino 93/208 do 211cm ; vratno krilo je polno, furnirano, podboj je izdelan iz masivnega trdega lesa - bukev, finalno lakiran. Vrata so opremljena z mat krom kljuko in ključavnico s cilindričnim vložkom in sistemskim ključem. Način furniranja vratnega krila po shemi stavbnega pohištva.</t>
    </r>
  </si>
  <si>
    <r>
      <t xml:space="preserve">Izdelava, dobava in montaža dvokrilnih lesenih vrat, </t>
    </r>
    <r>
      <rPr>
        <b/>
        <sz val="11"/>
        <rFont val="Arial CE"/>
        <family val="2"/>
      </rPr>
      <t>poz. V8</t>
    </r>
    <r>
      <rPr>
        <sz val="11"/>
        <rFont val="Arial CE"/>
        <family val="2"/>
      </rPr>
      <t xml:space="preserve"> </t>
    </r>
    <r>
      <rPr>
        <b/>
        <sz val="11"/>
        <rFont val="Arial CE"/>
        <family val="2"/>
      </rPr>
      <t>,</t>
    </r>
    <r>
      <rPr>
        <sz val="11"/>
        <rFont val="Arial CE"/>
        <family val="2"/>
      </rPr>
      <t xml:space="preserve"> svetle odprtine dim. 138/210 cm; s širokim suhomontažnim podbojem, za zidarsko odprtino 159/220 cm in zid debeline 83 cm; vratno krilo je polno, furnirano, široki del podboja je furniran, vratni podboj je izdelan iz masivnega trdega lesa - bukev, finalno lakiran. Vrata so opremljena z mat krom kljuko in ključavnico s cilindričnim vložkom in sistemskim ključem. Način furniranja vratnega krila in širokega dela podboja po shemi stavbnega pohištva.</t>
    </r>
  </si>
  <si>
    <t>LESENA OGNJEODPORNA VRATA</t>
  </si>
  <si>
    <t>KOVINSKA OGNJEODPORNA VRATA</t>
  </si>
  <si>
    <r>
      <t xml:space="preserve">Dobava in montaža tipskih enokrilnih kovinskih ognjeodpornih vrat EI 30, </t>
    </r>
    <r>
      <rPr>
        <b/>
        <sz val="11"/>
        <rFont val="Arial CE"/>
        <family val="2"/>
      </rPr>
      <t>poz. KV2,</t>
    </r>
    <r>
      <rPr>
        <sz val="11"/>
        <rFont val="Arial CE"/>
        <family val="2"/>
      </rPr>
      <t xml:space="preserve"> svetle odprtine dim. 91/210 cm (atestirana vrata); vratno krilo je polno. Vrata so tovarniško finalno lakirana, barva po RAL lestvici proizvajalca in izboru arhitekta.Vrata so opremljena s samozapiralom, z mat krom kljuko in ključavnico s cilindričnim vložkom in sistemskim ključem</t>
    </r>
  </si>
  <si>
    <r>
      <t xml:space="preserve">Dobava in montaža tipskih enokrilnih kovinskih ognjeodpornih vrat EI 30, </t>
    </r>
    <r>
      <rPr>
        <b/>
        <sz val="11"/>
        <rFont val="Arial CE"/>
        <family val="2"/>
      </rPr>
      <t>poz. KV3,</t>
    </r>
    <r>
      <rPr>
        <sz val="11"/>
        <rFont val="Arial CE"/>
        <family val="2"/>
      </rPr>
      <t xml:space="preserve"> svetle odprtine dim. 81/210 cm (atestirana vrata); vratno krilo je polno. Vrata so tovarniško finalno lakirana, barva po RAL lestvici proizvajalca in izboru arhitekta.Vrata so opremljena s samozapiralom, z mat krom kljuko in ključavnico s cilindričnim vložkom in sistemskim ključem</t>
    </r>
  </si>
  <si>
    <r>
      <t xml:space="preserve">Izdelava, dobava in montaža enokrilnih kovinskih vrat, </t>
    </r>
    <r>
      <rPr>
        <b/>
        <sz val="11"/>
        <rFont val="Arial CE"/>
        <family val="2"/>
      </rPr>
      <t>poz. KV1,</t>
    </r>
    <r>
      <rPr>
        <sz val="11"/>
        <rFont val="Arial CE"/>
        <family val="2"/>
      </rPr>
      <t xml:space="preserve"> vrata kotlovnice v obstoječi ločni odprtini dim cca 137 / 315 - 330 cm; vratno krilo je v gornje delu zastekljeno z žičnim izolacijskim steklom. Vrata so antikorozijsko zaščitena in finalno opleskana in lakirana, barva po RAL lestvici proizvajalca in izboru arhitekta.Vrata so opremljena s samozapiralom, z mat krom kljuko in ključavnico s cilindričnim vložkom in sistemskim ključem</t>
    </r>
  </si>
  <si>
    <t>KOVINSKA VRATA IN OKNO KOTLOVNICE</t>
  </si>
  <si>
    <r>
      <t xml:space="preserve">Izdelava, dobava in montaža dvodelnega kovinskega okna, </t>
    </r>
    <r>
      <rPr>
        <b/>
        <sz val="11"/>
        <rFont val="Arial CE"/>
        <family val="2"/>
      </rPr>
      <t>poz. O7,</t>
    </r>
    <r>
      <rPr>
        <sz val="11"/>
        <rFont val="Arial CE"/>
        <family val="2"/>
      </rPr>
      <t xml:space="preserve"> okno kotlovnice v obstoječi ločni odprtini dim cca 115 / 185 - 201cm; okno je  zastekljeno z žičnim izolacijskim steklom. Okno je antikorozijsko zaščiteno in finalno opleskano in lakirano, barva po RAL lestvici proizvajalca in izboru arhitekta.Okenski krili se odpirata na ventus.</t>
    </r>
  </si>
  <si>
    <r>
      <t xml:space="preserve">Izdelava, dobava in montaža dvokrilnih ALU vhodnih vrat, </t>
    </r>
    <r>
      <rPr>
        <b/>
        <sz val="11"/>
        <rFont val="Arial CE"/>
        <family val="2"/>
      </rPr>
      <t>poz. VV 1</t>
    </r>
    <r>
      <rPr>
        <sz val="11"/>
        <rFont val="Arial CE"/>
        <family val="2"/>
      </rPr>
      <t xml:space="preserve">. Na primer vrata INOTHERM S-program, typ 21, model AS 310, zasteklitev izlacijsko steklo SATINATI BELI, držalo zunaj tip ZAE 64; vrat so izdelana iz profilov tip SCHUCCO s prekinjenim toplotnim mostom, ali podobno v primerljivi kvaliteti. Krili sta po vertikali 4x deljeni in zastekljeni z izolacijskim steklom (satinirano).  Vrata za zidarsko odprtino 190/220 cm. Vrata  opremljena z zunanjim in notranjim ročajem, ključavnico z varnostnim cilindričnim vložkom ter sistemskim ključem in s samozapiralom; Barva po izboru arhitekta in barvni lestvici proizvajalca : RAL 9016 ; komplet;    </t>
    </r>
  </si>
  <si>
    <t>ALU VHODNA VRATA IN ZAST. STENA STOPNIŠČA</t>
  </si>
  <si>
    <r>
      <t xml:space="preserve">Izdelava, dobava in montaža petdelne ALU zastekljene stene stopnišča, </t>
    </r>
    <r>
      <rPr>
        <b/>
        <sz val="11"/>
        <rFont val="Arial CE"/>
        <family val="2"/>
      </rPr>
      <t xml:space="preserve">poz. ZS. </t>
    </r>
    <r>
      <rPr>
        <sz val="11"/>
        <rFont val="Arial CE"/>
        <family val="2"/>
      </rPr>
      <t xml:space="preserve">Stena je dimenzije 130 x 640 cm. Trije deli stene so fiksni, dva dela-okenski krili pa se odpirata na ventus. Stena izdelana iz kvalitetnih ALU profilov s prekinjenim toplotnim mostom - na primer tip SCHUCCO ROYAL S 65, ali podobno v primerljivi kvaliteti.  Zasteklitev je izlacijsko steklo. Barva profilov po izboru arhitekta in barvni lestvici proizvajalca : RAL 9016 ; komplet;    </t>
    </r>
  </si>
  <si>
    <t>SANITARNA STENA Z VRATI</t>
  </si>
  <si>
    <r>
      <t xml:space="preserve">Izdelava, dobava in montaža SANITARNIH STEN Z VRATI,  </t>
    </r>
    <r>
      <rPr>
        <b/>
        <sz val="11"/>
        <rFont val="Arial CE"/>
        <family val="2"/>
      </rPr>
      <t>poz. ST</t>
    </r>
    <r>
      <rPr>
        <sz val="11"/>
        <rFont val="Arial CE"/>
        <family val="2"/>
      </rPr>
      <t xml:space="preserve">,  izdelanih iz MAX plošč ali podobno v primerljivi kvaliteti; elementi sten izdelani po shemi stavbnega pohištva komplet z vsem pritrdilnim okovjem za pritrjevanje sten v tla in obodne zidove, ter dvoja vrata kabin z vsem pritrdilnim okovjem za pritrjevanje na predelne stene, kljuko in ključavnico z metuljčkom. Okovje v mat krom ali inox izvedbi. Barva obloge po RAL lestvici, po izboru arhitekta in investitorja </t>
    </r>
  </si>
  <si>
    <r>
      <t xml:space="preserve">Dobava in polaganje tlaka iz nepoliranega granitogresa s protidrsno površino, ploščice I. kvalitete, polaganje na lepilo - </t>
    </r>
    <r>
      <rPr>
        <b/>
        <sz val="11"/>
        <rFont val="Arial CE"/>
        <family val="2"/>
      </rPr>
      <t>za zunanje površine</t>
    </r>
    <r>
      <rPr>
        <sz val="11"/>
        <rFont val="Arial CE"/>
        <family val="2"/>
      </rPr>
      <t xml:space="preserve"> . Granitogres po izboru arhitekta , na primer ploščice dim. 30/30 cm; komplet z vsem materialom, prenosi in pomožnimi deli; Talne ploščice s koeficientom trenja pohodne površine med 0,40 (mokra) in 0,74 (suha) po ISO 10545-17 oz. po SIST EN 14411 </t>
    </r>
  </si>
  <si>
    <r>
      <t xml:space="preserve">Dobava in polaganje nizkostenske obrobe iz GRANITOGRESA I. kvalitete, polaganje na lepilo. Ploščice po izboru arhitekta oz. investitorja, ploščice dim. 30/10 cm; komplet z vsem materialom, prenosi in pomožnimi deli;  </t>
    </r>
    <r>
      <rPr>
        <b/>
        <sz val="11"/>
        <rFont val="Arial CE"/>
        <family val="2"/>
      </rPr>
      <t>za zunanje površine</t>
    </r>
  </si>
  <si>
    <r>
      <t xml:space="preserve">Dobava in polaganje GRANITOGRESA I. kvalitete, na nastopne ploskve in čela stopnic; polaganje na lepilo, vključno s predhodno pripravo podlage. Ploščice nastopnih ploskev s protidrsnim robom, ploščice dim. 30/30 cm, po izboru arhitekta oz. investitorja ; komplet z vsem materialom, prenosi in pomožnimi deli; </t>
    </r>
    <r>
      <rPr>
        <b/>
        <sz val="11"/>
        <rFont val="Arial CE"/>
        <family val="2"/>
      </rPr>
      <t>za zunanje površine</t>
    </r>
  </si>
  <si>
    <r>
      <t xml:space="preserve">Dobava in polaganje nizkostenske obrobe stopnišča iz GRANITOGRESA I. kvalitete, polaganje na lepilo. Ploščice po izboru arhitekta oz. investitorja, ploščice dim. 30/10 cm; komplet z vsem materialom, prenosi in pomožnimi deli;  </t>
    </r>
    <r>
      <rPr>
        <b/>
        <sz val="11"/>
        <rFont val="Arial CE"/>
        <family val="2"/>
      </rPr>
      <t xml:space="preserve">za zunanje površine </t>
    </r>
  </si>
  <si>
    <t xml:space="preserve">Dobava in vgraditev inox zaključnih profilov za talno keramiko-granitogres; komplet z vsem materialom, prenosi in pomožnimi deli; vhodni podest in rampa </t>
  </si>
  <si>
    <t xml:space="preserve">Pregled in drobna popravila površin dveh obstoječih vhodnih podestov in stopnic v klet - iz severne in vzhodne strani objekta - komplet, za funkcionalno usposobitev dostopov - po presoji ponudnika </t>
  </si>
  <si>
    <t>Izdelava, dobava in montaža ograj vhodnih ramp (vhod v kotlovnico, vhod v klet iz severne strani), izdelane iz jeklenih cevi premera 50 mm - nosilne vertikale na razmaku cca 200cm in gornja ter spodnja horizontala, ter polnila iz jeklenih cevi premera 20 mm na osnem razmaku 12,5 cm. Ograja se pritrjuje na armirano betonski zidec z ustreznimi sidrnimi vijaki. K ograji se priključi še stopniščni ročaj, prav tako izdelan iz jeklene vevi premera 50 mm, ki se s konzolami bočno pritrjuje na oporni zidec ob stopnicah. Ograja je finalno vroče cinkana. Pred izdelavo ograje je delavniške načrte dostaviti v potrditev arhitektu.  Komplet z vsem materialom, sidrnim materialom, prenosi in pomožnimi deli; Točne mere posneti na objektu; Ograje po shemi kovinskih ograj;</t>
  </si>
  <si>
    <r>
      <t xml:space="preserve">Ograja </t>
    </r>
    <r>
      <rPr>
        <b/>
        <sz val="11"/>
        <rFont val="Arial CE"/>
        <family val="2"/>
      </rPr>
      <t>poz. OG1</t>
    </r>
    <r>
      <rPr>
        <sz val="11"/>
        <rFont val="Arial CE"/>
        <family val="2"/>
      </rPr>
      <t>; vključno stopniščni ročaj; komplet (po shemi ograj)</t>
    </r>
  </si>
  <si>
    <r>
      <t xml:space="preserve">Ograja </t>
    </r>
    <r>
      <rPr>
        <b/>
        <sz val="11"/>
        <rFont val="Arial CE"/>
        <family val="2"/>
      </rPr>
      <t>poz. OG2</t>
    </r>
    <r>
      <rPr>
        <sz val="11"/>
        <rFont val="Arial CE"/>
        <family val="2"/>
      </rPr>
      <t>; vključno stopniščni ročaj; komplet (po shemi ograj)</t>
    </r>
  </si>
  <si>
    <r>
      <t xml:space="preserve">Ograja </t>
    </r>
    <r>
      <rPr>
        <b/>
        <sz val="11"/>
        <rFont val="Arial CE"/>
        <family val="2"/>
      </rPr>
      <t>poz. OG3</t>
    </r>
    <r>
      <rPr>
        <sz val="11"/>
        <rFont val="Arial CE"/>
        <family val="2"/>
      </rPr>
      <t>; komplet (po shemi ograj)</t>
    </r>
  </si>
  <si>
    <r>
      <t xml:space="preserve">Izdelava, dobava in montaža kompletnega nadstreška vhoda, </t>
    </r>
    <r>
      <rPr>
        <b/>
        <sz val="11"/>
        <rFont val="Arial CE"/>
        <family val="2"/>
      </rPr>
      <t>Poz. NVH</t>
    </r>
    <r>
      <rPr>
        <sz val="11"/>
        <rFont val="Arial CE"/>
        <family val="2"/>
      </rPr>
      <t>, tlorisne dimenzije 460 x 120 cm, bočne višine 30 cm, izdelanga po statičnem izračunu in shemi kov. izdelkov; nadstrešek se bočno sidra v fasadni zid in obesi s tremi vešalkami; nadstrešek iz elementov kot sledi:</t>
    </r>
  </si>
  <si>
    <t>Nosilna kovinska konstrukcija - ogrodje, izdelano iz jeklenih pravokotnih cevi dim. 40/60/3mm;</t>
  </si>
  <si>
    <t>3 kom. jeklene vešalke</t>
  </si>
  <si>
    <t>opaža strešine iz desk deb. 24 mm</t>
  </si>
  <si>
    <t>Izdelava, dobava in montaža ograje stopniščnega podesta - ob stopniščnem oknu, izdelane iz inox cevi; gornja horizontala na višini 110 cm, premera 40 mm, ter tri horizontalne cevi premera 25 mm, na razmaku 20 cm, kot polnilo. Ograjna cev se s sidrnima prirobnicama okrogle oblike in sidrnimi vijaki pritrjuje bočno v okensko špaleto, sidrni prirobnici se pokrijeta z okroglo rozeto; Dolžina ograje je cca 130 cm; Pred izdelavo ograje je delavniške načrte dostaviti v potrditev arhitektu.  Komplet z vsem materialom, sidrnim materialom, prenosi in pomožnimi deli; Točne mere posneti na objektu; Ograja po shemi kovinskih ograj;</t>
  </si>
  <si>
    <t>pločevinasta kritina (cinkotit) in žlota z odtočno vertikalno cevjo in z bočnima prelivoma, ter gornja odkapna obroba</t>
  </si>
  <si>
    <t>strop nadstreška iz Trespa plošče (ali podobno)</t>
  </si>
  <si>
    <t>zunanja bočna obloga iz barvane Alu pločevine</t>
  </si>
  <si>
    <t>jekleni deli konstrukcije so antikorozijsko zaščiteni in opleskani z ustrezno oljno barvo</t>
  </si>
  <si>
    <t>Pregled, čiščenje ( 100% odstranitev obstoječih barvnih nanosov in korodiranih površin) kovinskih rešetk kletnih oken; eventualna ključavničarska popravila, antikorozijska zaščita in 2 x finalni oplesk z zunanjo oljno barvo (barvni ton po izboru arhitekta); komplet za okensko rešetko narisne velikosti cca 1,00 m2;</t>
  </si>
  <si>
    <t>Pregled, čiščenje ( 100% odstranitev obstoječih barvnih nanosov in korodiranih površin) kovinske ograje vhoda v klet (severovzhodna stran objekta); eventualna ključavničarska popravila, antikorozijska zaščita in 2 x finalni oplesk z zunanjo oljno barvo (barvni ton po izboru arhitekta); komplet za ograjo dim. cca 450 + 160 cm, višine do 120 cm;</t>
  </si>
  <si>
    <t xml:space="preserve">Demontaža kleparskih izdelkov vključno s podložnim in pritrdilnim materialom, s transportom odpadnega materiala iz objekta, nakladanje na prevozno sredstvo in odvozom v trajno deponijo, na razdalji do 10 km; kot sledi: </t>
  </si>
  <si>
    <t>ležeči žlebovi, komplet</t>
  </si>
  <si>
    <t>kapna obroba rš cca 80 cm</t>
  </si>
  <si>
    <t>leseni opaž kapne obrobe in podloga ležečega žleba</t>
  </si>
  <si>
    <t>žlote rš 60 cm</t>
  </si>
  <si>
    <t xml:space="preserve">Naprava izzidane vertikalne fasadne burdure tlorisne pravokotne oblike, prereza 25 x 15 cm, višine cca 300 cm, površina obdelana z zaglajenim fasadnim ometom; Komplet z vsem materialom, pomožnimi deli in prenosi . </t>
  </si>
  <si>
    <t xml:space="preserve">Vgrajevanje okvirjev vhodnih vrat, kovinskih vrat in oken; Komplet z vsem materialom, pomožnimi deli in prenosi . </t>
  </si>
  <si>
    <t>okvir vhodnih vrat velikosti do 2,5 m2</t>
  </si>
  <si>
    <t>okvir vhodnih vrat velikosti cca 4,20 m2</t>
  </si>
  <si>
    <t>okvir kov. vrat velikosti cca 3,50 m2</t>
  </si>
  <si>
    <t xml:space="preserve">Vgrajevanje lesenih notranjih okenskih polic povprečne velikosti cca 120 cm x 30 cm ; Komplet z vsem materialom, pomožnimi deli in prenosi . </t>
  </si>
  <si>
    <t xml:space="preserve">Zidarska obdelava površin notranjih okenskih polic kletnih oken povprečne površine cca 0,50 m2 ; Komplet z vsem materialom, pomožnimi deli in prenosi . </t>
  </si>
  <si>
    <t xml:space="preserve">Naprava termoizolacije podstrešnih sten s kontaktno fasado (Demit ali podobno) z 10 cm termoizolacije, brez finalnega fasadnega zaključnega sloja; Komplet z vsem materialom, pomožnimi deli in prenosi . </t>
  </si>
  <si>
    <t>kovinsko okno in vrata velikosti do 2,50 m2</t>
  </si>
  <si>
    <t>35.1</t>
  </si>
  <si>
    <t>35.2</t>
  </si>
  <si>
    <t>Strošek projektantskega nadzora</t>
  </si>
  <si>
    <t>ZIDARSKA DELA SKUPAJ:</t>
  </si>
  <si>
    <t>Izdelava tlakovane obrabne plasti iz betonskih tlakovcev 30/20/8 cm; tlakovci so položeni na peščeno podlago deb. 3-5 cm; stiki tlakovcev  zapolnjeni s peskom (uvozna pot)</t>
  </si>
  <si>
    <t xml:space="preserve">Naprava priključka kanalizacije na obstoječi jašek; komplet z vsemi pomožnimi deli, prenosi in materialom;  </t>
  </si>
  <si>
    <t>Preizkus in poročilo o vodotesnosti fekalne kanalizacije</t>
  </si>
  <si>
    <t xml:space="preserve">OPOMBA: </t>
  </si>
  <si>
    <r>
      <t>Kanalizacija :</t>
    </r>
    <r>
      <rPr>
        <sz val="11"/>
        <rFont val="Arial CE"/>
        <family val="2"/>
      </rPr>
      <t xml:space="preserve">Predmet projekta je nova fekalna kanalizacija objekta - notranja je zajeta v popisu del strojnih napeljav, v popisu gradbenih del je zajet zunanji del te kanalizacije in priključek na obstoječo javno kanalizacijo. Meteorna kanalizacija - strešnih odtokov je obstoječa, predvidena je zamenjava peskolovcev (pri sanacijskih delih), pregled s strani upravljalca javne kanalizacije in čiščenje. </t>
    </r>
  </si>
  <si>
    <r>
      <t xml:space="preserve">Ureditev okolja </t>
    </r>
    <r>
      <rPr>
        <sz val="11"/>
        <rFont val="Arial CE"/>
        <family val="2"/>
      </rPr>
      <t>- glede na predvideno podzemno garažno hišo na zahodni strani objekta, je predmet ureditve okolja le tlakovanje dostopne poti in ureditev tlakovane površine ob objektu na zahodni in južni strani objekta, na vzhodni in severni strani je sedanje okolje urejeno-površine so asfaltirane.</t>
    </r>
  </si>
  <si>
    <t xml:space="preserve">Dobava in vgraditev LTŽ požiralnika - talnega sifona vhodnega podesta v kotlovnico, ter navezava le tega s PE kanalsko cevjo fi 100 mm na obstoječo kanalizacijo; komplet z vsemi potrebnimi deli in materialom; </t>
  </si>
  <si>
    <t xml:space="preserve">Naprava revizijskega jaška fekalne kanalizacije iz betonske cevi fi 60 cm, globine do 1,50 m, vključno s potrebnimi zemeljskimi deli, z betoniranjem dna jaška, obdelavo mulde, priključkov in odtoka, ter z dobavo in montažo tipskega LTŽ pokrova za srednje težak promet; komplet z vsemi deli in materialom;  </t>
  </si>
  <si>
    <t xml:space="preserve">Naprava revizijskega jaška fekalne kanalizacije iz betonske cevi fi 80 cm, globine do 2,50 m, vključno s potrebnimi zemeljskimi deli, z betoniranjem dna jaška, obdelavo mulde, priključkov in odtoka, krovno ploščo in z dobavo in montažo tipskega LTŽ pokrova za srednje težak promet; komplet z vsemi deli in materialom;  </t>
  </si>
  <si>
    <t>Naprava revizijskega jaška fekalne kanalizacije iz betonske cevi fi 80 cm, globine do 3,50 m, vključno s potrebnimi zemeljskimi deli, z betoniranjem dna jaška, obdelavo mulde, priključkov in odtoka, krovno ploščo in z dobavo in montažo tipskega LTŽ pokrova za srednje težak promet; komplet z vsemi deli in materialom;  Priključni jašek na javno kanalizacijo - pri izvedbi upoštevati navodila upravljalca javne kanalizacije !</t>
  </si>
  <si>
    <t xml:space="preserve">Naprava kanalizacije iz cevi iz plastičnih mas, vgrajenih na podložno plast iz betona in polno obbetoniranih; PE80 S16, fi 160 mm; vključno s potrebnimi zemeljskimi deli, z vsemi pomožnimi deli, prenosi in materialom;  </t>
  </si>
  <si>
    <t>Pregled in čiščenje - izpiranje obstoječe meteorne kanalizacije s strani pooblaščene organizacije oz. upravljalca javne kanalizacije; komplet</t>
  </si>
  <si>
    <t>KANALIZACIJA</t>
  </si>
  <si>
    <t>OKOLJE</t>
  </si>
  <si>
    <t>Planiranje in valjanje planuma spodnjega ustroja do točnosti +/- 2 cm; na območju utrjenih površin - ob objektu Z v širini 2,0m in J v širini 5,0m ; komplet</t>
  </si>
  <si>
    <t>Zakoličba okolja, dajanje višinskih kot, vzdolžnih in prečnih profilov; komplet</t>
  </si>
  <si>
    <t>Površinski odkop rahle zemljine povprečne debeline 30 cm, z odvozom na trajno deponijo. Ocena:</t>
  </si>
  <si>
    <t xml:space="preserve">Naprava betonskih robnikov 8/20 cm, komplet s potrebnim temeljem in zemeljskimi deli </t>
  </si>
  <si>
    <t xml:space="preserve">Dobava in vgrajevanje tamponskega gramoznega materiala - utrjenega nasutja pešpoti in ob objektu, v debelini 20 cm ; z dobavo, vgraditvijo, planiranjem  in komprimiranjem do potrebne zbitosti; komplet. </t>
  </si>
  <si>
    <t xml:space="preserve">Planiranje in valjanje planuma zgornjega ustroja do točnosti +/- 1 cm; </t>
  </si>
  <si>
    <t xml:space="preserve">Ograja vključno 1 x kompletna vrata širine 1,0 m, ter vsi potrebni elementi ograje - betonski točkovni temelji, ograjni stebrički žica, žično pletivo…; </t>
  </si>
  <si>
    <t xml:space="preserve">Dobava in montaža zaščitne ALU žične ograje plinske cisterne, višine 2,00 m, tlorisna površina ki se ogradi je cca 4,0 x 5,0 m (po navodilih distributerja utekočinjenega naftnega plina); </t>
  </si>
  <si>
    <t>KANALIZACIJA IN OKOLJE SKUPAJ:</t>
  </si>
  <si>
    <t>KROVSKO KLEPARSKA DELA</t>
  </si>
  <si>
    <t>KLJUČAVNIČARSKA DELA</t>
  </si>
  <si>
    <t>KLJUČAVNIČARSKA DELA SKUPAJ</t>
  </si>
  <si>
    <t>KROVSKO KLEPARSKA DELA SKUPAJ</t>
  </si>
  <si>
    <t xml:space="preserve">Demontaža valovite salonitne kritine, z odstranitvijo strešnih letev, vključno s transportom odpadnega materiala iz objekta, ustreznim embaliranjem nevarnih gradbenih odpadkov, nakladanje na prevozno sredstvo in odvozom pooblaščenemu zbiralcu gradbenih odpadkov, na razdalji do 10 km; </t>
  </si>
  <si>
    <t xml:space="preserve">Demontaža linijskih snegobranov, s transportom odpadnega materiala iz objekta, nakladanje na prevozno sredstvo in odvozom v trajno deponijo, na razdalji do 10 km; </t>
  </si>
  <si>
    <t xml:space="preserve">Demontaža kovinskega ogrodja (table) s severne strešine, s transportom odpadnega materiala iz objekta, nakladanje na prevozno sredstvo in odvozom v trajno deponijo, na razdalji do 10 km; </t>
  </si>
  <si>
    <t>ELEKTRIČNE INŠTALACIJE IN ELEKTRIČNA OPREMA</t>
  </si>
  <si>
    <t>REKAPITULACIJA</t>
  </si>
  <si>
    <t>1.</t>
  </si>
  <si>
    <t>JAKI TOK</t>
  </si>
  <si>
    <t>2.</t>
  </si>
  <si>
    <t>TELEKOMUNIKACIJE</t>
  </si>
  <si>
    <t>3.</t>
  </si>
  <si>
    <t>JAVLJANJE POŽARA</t>
  </si>
  <si>
    <t>4.</t>
  </si>
  <si>
    <t>CATV</t>
  </si>
  <si>
    <t>5.</t>
  </si>
  <si>
    <t>JAVLJANJE VLOMA</t>
  </si>
  <si>
    <t>6.</t>
  </si>
  <si>
    <t>ELEKTRIČNE INŠTALACIJE IN ELEKTRIČNA OPREMA SKUPAJ</t>
  </si>
  <si>
    <t>STROJNE INŠTALACIJE IN STROJNA OPREMA</t>
  </si>
  <si>
    <t>VODOVOD IN KANALIZACIJA</t>
  </si>
  <si>
    <t>OGREVANJE</t>
  </si>
  <si>
    <t>PLINSKA INSTALACIJA</t>
  </si>
  <si>
    <t>PREZRAČEVANJE</t>
  </si>
  <si>
    <t>IZDELAVA PROJEKTA IZVEDENIH DEL</t>
  </si>
  <si>
    <t>PROJEKTANTSKI NADZOR</t>
  </si>
  <si>
    <t>7.</t>
  </si>
  <si>
    <t>SPLOŠNI STROŠKI</t>
  </si>
  <si>
    <t>STROJNE INŠTALACIJE IN STROJNA OPREMA SKUPAJ</t>
  </si>
  <si>
    <t>Izdelava tehnične dokumentacije ARHITEKTURA, KONSTRUKCIJE - PID, POV (projekt izvedenih del, projekt za obratovanje in vzdrževanje objekta)</t>
  </si>
  <si>
    <t xml:space="preserve">Rušenje zidanega podstavka - stopnice in klopi v kleti, transport ruševin iz objekta, nakladanje na prevozno sredstvo in odvoz v trajno deponijo, na razdalji do 10 km; </t>
  </si>
  <si>
    <t xml:space="preserve">Rušenje zidanih dimnikov nad streho in na podstrešju - do nivoja podstrešja; transport ruševin iz objekta, nakladanje na prevozno sredstvo in odvoz v trajno deponijo, na razdalji do 10 km; </t>
  </si>
  <si>
    <t>16.1</t>
  </si>
  <si>
    <t>odstranitev betonskih dimniških kap; komplet</t>
  </si>
  <si>
    <t>16.2</t>
  </si>
  <si>
    <t>rušitev zidanih dimnikov</t>
  </si>
  <si>
    <t xml:space="preserve">Rušenje opečne predelne stene in zidanega podstavka predelne stene pod obokom v kleti , transport ruševin iz objekta, nakladanje na prevozno sredstvo in odvoz v trajno deponijo, na razdalji do 10 km; </t>
  </si>
  <si>
    <t xml:space="preserve">Rušitev parapeta okenskih odprtin v obodnem kletnem zidu za vratno odprtino in povečavo okenske odprtine ( kotlovnica) vključno potrebno  varovanje obstoječe konstrukcije, transport ruševin iz objekta, nakladanje na prevozno sredstvo in odvoz v trajno deponijo, na razdalji do 10 km; </t>
  </si>
  <si>
    <t xml:space="preserve">Kompletna odstranitev - rušitev stropne konstrukcije nad delom pritličja - jugo-zahodni prostor - lesena stropna konstrukcija skupne debeline do 40 cm, tlorisne površine 65 m2, vključno z demontažo in odstranitvijo 3 kom. jeklenih primarnih nosilcev in odbijanjem betonskih konzol nosilcev;  vključno potrebno  varovanje obstoječih konstrukcij, transport ruševin iz objekta, nakladanje na prevozno sredstvo in odvoz v trajno deponijo, na razdalji do 10 km; </t>
  </si>
  <si>
    <t>Rušenje predelnih sten deb do 25 cm, odvoz šuta</t>
  </si>
  <si>
    <t xml:space="preserve">Demontaža cevnih razvodov in grelnih teles ogrevanja, prenos iz objekta in odvoz odpadnega materiala. (objekt tlorisne koristne površine cca 1.100 m2) </t>
  </si>
  <si>
    <t xml:space="preserve">Demontaža komplet elektroinstalacij - jaki, šibki tok, telekomunikacije, prenos iz objekta in odvoz odpadnega materiala. (objekt tlorisne koristne površine cca 1.100 m2) </t>
  </si>
  <si>
    <t xml:space="preserve">Demontaža komplet vodovodne instalacije; cevnih razvodov in sanitarne opreme, prenos iz objekta in odvoz odpadnega materiala. (objekt tlorisne koristne površine cca 1.100 m2) </t>
  </si>
  <si>
    <t>Odstranitev pohištvene opreme in šanka,</t>
  </si>
  <si>
    <t xml:space="preserve">Demontaža, razrez in odstranitev kompl. opreme kotlovnice: kurilnega kotla moči 1 MW, cevnih razvodov in ostale opreme </t>
  </si>
  <si>
    <t>solitra v zidu s ISASOLOM ali podobno</t>
  </si>
  <si>
    <t>s sanacijsko maso WACKER ali podobno</t>
  </si>
  <si>
    <t>Naprava pohodnega poda na podstrešju iz ognjeodpornih ivernih plošč deb. 25 mm,  vključno s potrebno podkonstrukcijo; pod se položi na nasutje iz glinopora (zajeto pri zidarskih delih) komplet z vsem materialom in deli</t>
  </si>
  <si>
    <t xml:space="preserve">Naprava okroglih odtočnih cevi premera do 15 cm (po vzorcu obstoječih) iz cinkotit pločevine, deb. 0,65 mm, vključno potrebna kolena; komplet z vsem pomožnim in pritrdilnim materialom, ter prenosi. </t>
  </si>
  <si>
    <t xml:space="preserve">Podrobni pregled lesene strešne konstrukcije - sestavljene dvokapne strehe, špirovcev, leg in in povezij trapezne vešalne konstrukcije z dvema oprtoma srednjima legama, ugotovitev eventualnih poškodb konstrukcije in saniranje poškodovanih mest. Posebno pozornost posvetiti mestom, kjer je zamakala streha - ocenjeno 5% površine ! Tlorisna površina strešne konstrukcije cca 560 m2. Pred izdelavo ponudbe je obvezen ogled na objektu ! </t>
  </si>
  <si>
    <t xml:space="preserve">Čiščenje lesene strešne konstrukcije - sestavljene dvokapne strehe, špirovcev, leg in povezij trapezne vešalne konstrukcijeter insekticidni in protipožarni premaz nosilnega lesovja ostrešja. Tlorisna površina strešne konstrukcije cca 560 m2. Pred izdelavo ponudbe je obvezen ogled na objektu ! </t>
  </si>
  <si>
    <t>Naprava opaža strešin iz desk širine 12-15 cm, kot podlogo kapne obrobe in ležečega žleba, v širini cca 100 cm (kot obstoječe);</t>
  </si>
  <si>
    <t>Naprava sekundarne kritine (na primer iz TAYVEK folije ali podobno), pritrjene z letvami 5/8 cm vzdolžno na špirovce, ter letvanje strešin z letvami 3/5 cm za kritino opečni bobrovec - dvojno kritje</t>
  </si>
  <si>
    <t>Dobava in montaža grebenske in slemenskih letev 5/8 cm; komplet</t>
  </si>
  <si>
    <t>TESARSKA DELA SKUPAJ:</t>
  </si>
  <si>
    <t>ZIDARSKA DELA :</t>
  </si>
  <si>
    <t>Naprava horizontalne hidroizolacije tlakov v sestavi : 1x hladni bit. premaz, 1x varilni trak V4, komplet z vsemi pomožnimi deli in prenosi; hidroizolacijo izvesti tudi po obodnih in notranjih nosilnih zidovih v višini do 16 cm (višina tlaka)</t>
  </si>
  <si>
    <t xml:space="preserve">Naprava horizontalne hidroizolacije zunanjega podesta in vhoda v klet v sestavi : 1x hladni bit. premaz, 1x varilni trak V4, komplet z vsemi pomožnimi deli in prenosi; </t>
  </si>
  <si>
    <t>Naprava vertikalne hidroizolacije betonskih sten (vhod v klet) v sestavi : 1x hladni bit. premaz, 1x varilni trak V4, zaščita hidroizolacije s PE čepkasto folijo (na primer TEFOND ali podobno); komplet z vsemi pomožnimi deli in prenosi</t>
  </si>
  <si>
    <t xml:space="preserve">Zidarsko krpanje in grobi ter fini cem. apneni omet špalet novih in povečanih odprtin oken in vrat ter zidnih niš, komplet z materialom, z vsemi pomožnimi deli in prenosi. </t>
  </si>
  <si>
    <t>Pozidava obstoječe vratne odprtine v opečni predelni steni skupne debeline cca 16 cm, z opečnim zidakom v CA malti, komplet z materialom, z vsemi pomožnimi deli in prenosi. Odprtina velikosti cca 2,00 m2;</t>
  </si>
  <si>
    <t>Pozidava niše na zunanji strani kletnega zidu, z opečnim modularnim zidakom v CA malti, komplet z materialom, z vsemi pomožnimi deli in prenosi. Zidna niša velikosti cca 3,00 m2, globine cca 30 cm;</t>
  </si>
  <si>
    <t>preklada za zidno nišo širine 1,50 m, globine 30 cm; komplet</t>
  </si>
  <si>
    <t>preklada za zidno nišo širine 2,40 m, globine 15 cm; komplet</t>
  </si>
  <si>
    <t>odprtina velikosti 90 / 215 cm</t>
  </si>
  <si>
    <t>Prilagoditev obstoječe vratne odprtine v predelni steni deb. cca 16 cm s povišanjem odprtine na višino 215 cm, z napravo nove vratne preklade, ter ureditvijo vertikalnih stranic vratne odprtine, komplet z materialom, z vsemi pomožnimi deli in prenosi za odprtine:</t>
  </si>
  <si>
    <t>odprtina velikosti 80 / 215 cm</t>
  </si>
  <si>
    <t>8.3</t>
  </si>
  <si>
    <t>odprtina velikosti 70 / 215 cm</t>
  </si>
  <si>
    <t xml:space="preserve">Pozidava špalet vratne odprtine v opečnih nosilnih zidovih z opeko starega formata (od rušitev) v CA malti, s pravilnim vezanjem opeke v obstoječo zidarsko zvezo zidu; komplet z materialom, z vsemi pomožnimi deli in prenosi. </t>
  </si>
  <si>
    <t xml:space="preserve">Zidarsko krpanje površine nosilnih zidov na mestu odstranjenih zidanih predelnih sten (širina cca 20 cm), komplet z materialom, z vsemi pomožnimi deli in prenosi. </t>
  </si>
  <si>
    <t xml:space="preserve">Pozidava in zidarsko krpanje utorov instalacij, komplet z materialom, z vsemi pomožnimi deli in prenosi. </t>
  </si>
  <si>
    <t>11.1</t>
  </si>
  <si>
    <t>Utor dimnika širine cca 40 cm</t>
  </si>
  <si>
    <t>11.2</t>
  </si>
  <si>
    <t>11.3</t>
  </si>
  <si>
    <t>Utor hidrantnega voda širine cca 15 cm</t>
  </si>
  <si>
    <t>Utor odtokov in prezračevalnih cevi širine 15 do 20 cm</t>
  </si>
  <si>
    <r>
      <t>Izdelava, dobava in montaža enokrilnih lesenih vhodnih vrat</t>
    </r>
    <r>
      <rPr>
        <b/>
        <sz val="11"/>
        <rFont val="Arial CE"/>
        <family val="2"/>
      </rPr>
      <t>,</t>
    </r>
    <r>
      <rPr>
        <sz val="11"/>
        <rFont val="Arial CE"/>
        <family val="2"/>
      </rPr>
      <t xml:space="preserve"> </t>
    </r>
    <r>
      <rPr>
        <b/>
        <sz val="11"/>
        <rFont val="Arial CE"/>
        <family val="2"/>
      </rPr>
      <t>poz. VV2</t>
    </r>
    <r>
      <rPr>
        <sz val="11"/>
        <rFont val="Arial CE"/>
        <family val="2"/>
      </rPr>
      <t>, z mokromontažnim podbojem za zidarsko odprtino velikosti 105/262 cm; vratno krilo je delno zastekljeno z izolacijskim steklom in zaščiteno s kovinsko mrežo (rešetko). Vrata se izdelajo iz masivnega lesa iglavcev in so  finalno lakirana. Vrata so opremljena z mat krom kljuko in ključavnico s cilindričnim vložkom in sistemskim ključem. Barva po navodilih ZVKD in arhitekta</t>
    </r>
  </si>
  <si>
    <r>
      <t xml:space="preserve">Izdelava, dobava in montaža enokrilnih lesenih vrat, </t>
    </r>
    <r>
      <rPr>
        <b/>
        <sz val="11"/>
        <rFont val="Arial CE"/>
        <family val="2"/>
      </rPr>
      <t>poz. V1</t>
    </r>
    <r>
      <rPr>
        <sz val="11"/>
        <rFont val="Arial CE"/>
        <family val="2"/>
      </rPr>
      <t xml:space="preserve"> </t>
    </r>
    <r>
      <rPr>
        <b/>
        <sz val="11"/>
        <rFont val="Arial CE"/>
        <family val="2"/>
      </rPr>
      <t>,</t>
    </r>
    <r>
      <rPr>
        <sz val="11"/>
        <rFont val="Arial CE"/>
        <family val="2"/>
      </rPr>
      <t xml:space="preserve"> svetle odprtine dim. 81/210 cm; s suhomontažnim podbojem za zidarsko odprtino 91/215 cm in steno debeline 10-12 cm; vratno krilo je polno, furnirano, podboj je izdelan iz masivnega trdega lesa - bukev, finalno lakiran. Vrata so opremljena z mat krom kljuko in ključavnico s cilindričnim vložkom in sistemskim ključem. Način furniranja vratnega krila po shemi stavbnega pohištva.</t>
    </r>
  </si>
  <si>
    <r>
      <t xml:space="preserve">Izdelava, dobava in montaža enokrilnih lesenih vrat, </t>
    </r>
    <r>
      <rPr>
        <b/>
        <sz val="11"/>
        <rFont val="Arial CE"/>
        <family val="2"/>
      </rPr>
      <t>poz. V1*</t>
    </r>
    <r>
      <rPr>
        <sz val="11"/>
        <rFont val="Arial CE"/>
        <family val="2"/>
      </rPr>
      <t xml:space="preserve"> </t>
    </r>
    <r>
      <rPr>
        <b/>
        <sz val="11"/>
        <rFont val="Arial CE"/>
        <family val="2"/>
      </rPr>
      <t>,</t>
    </r>
    <r>
      <rPr>
        <sz val="11"/>
        <rFont val="Arial CE"/>
        <family val="2"/>
      </rPr>
      <t xml:space="preserve"> svetle odprtine dim. 81/210 cm; s suhomontažnim podbojem za zidarsko odprtino 91/215 cm in steno debeline 16 cm; vratno krilo je polno, furnirano, podboj je izdelan iz masivnega trdega lesa - bukev, finalno lakiran. Vrata so opremljena z mat krom kljuko in ključavnico s cilindričnim vložkom in sistemskim ključem. Način furniranja vratnega krila po shemi stavbnega pohištva.</t>
    </r>
  </si>
  <si>
    <r>
      <t xml:space="preserve">Izdelava, dobava in montaža enokrilnih lesenih nihajnih vrat, </t>
    </r>
    <r>
      <rPr>
        <b/>
        <sz val="11"/>
        <rFont val="Arial CE"/>
        <family val="2"/>
      </rPr>
      <t>poz. NV1</t>
    </r>
    <r>
      <rPr>
        <sz val="11"/>
        <rFont val="Arial CE"/>
        <family val="2"/>
      </rPr>
      <t xml:space="preserve"> </t>
    </r>
    <r>
      <rPr>
        <b/>
        <sz val="11"/>
        <rFont val="Arial CE"/>
        <family val="2"/>
      </rPr>
      <t>,</t>
    </r>
    <r>
      <rPr>
        <sz val="11"/>
        <rFont val="Arial CE"/>
        <family val="2"/>
      </rPr>
      <t xml:space="preserve"> svetle odprtine dim. 81/210 cm; s suhomontažnim podbojem za zidarsko odprtino 91/215 cm in steno debeline 10-12 cm; vratno krilo je polno, furnirano, podboj je izdelan iz masivnega trdega lesa - bukev, finalno lakiran. Vrata so opremljena z mat krom kljuko in ključavnico s cilindričnim vložkom in sistemskim ključem. Način furniranja vratnega krila po shemi stavbnega pohištva.</t>
    </r>
  </si>
  <si>
    <t>Pregled, čiščenje ( 100% odstranitev obstoječih barvnih nanosov in korodiranih površin) kovinske stopniščne ograje v objektu; eventualna ključavničarska popravila, antikorozijska zaščita in 2 x finalni oplesk z oljno barvo (barvni ton po izboru arhitekta); komplet za ograjo (pet stopniščnih ram) dim. cca 5 x ((550+ 50 cm) x 110 cm));</t>
  </si>
  <si>
    <t>Razna drobna nepredvidena ključavničarska dela - po presoji ponudnika</t>
  </si>
  <si>
    <t>38.1</t>
  </si>
  <si>
    <t>Pult - vogalni, skupne dim. (220+130 cm) x 30 cm, (klet-WC Ž)</t>
  </si>
  <si>
    <t>38.2</t>
  </si>
  <si>
    <t>Pult dim. 150 cm x 30 cm, (klet-WC M)</t>
  </si>
  <si>
    <t>38.3</t>
  </si>
  <si>
    <t>38.4</t>
  </si>
  <si>
    <t>Pult dim. 120 cm x 30 cm,                                       (pritličje, 1. nadstropje-WC Ž)</t>
  </si>
  <si>
    <t>Pult dim. 180 cm x 30 cm,                                     (pritličje-garderobe)</t>
  </si>
  <si>
    <t>OPOMBA: v popisu del je zajeta le oprema, ki je potrebna za uspostavitev funkcije objekta ! Ostala oprema ni predmet tega projekta.</t>
  </si>
  <si>
    <t>STENE TUŠ KABIN</t>
  </si>
  <si>
    <t xml:space="preserve">Izdelava, dobava in montaža PREDELNIH STEN TUŠ KABIN, izdelanih iz MAX plošč ali podobno v primerljivi kvaliteti; Stene imajo podstavke-nogice, kot stena v WC-ju; elementi sten izdelani po načrtu notranje opreme, vključno z vsem pritrdilnim okovjem za pritrjevanje v tla in stene; okovje v mat krom ali inox izvedbi. Barva obloge po RAL lestvici, po izboru arhitekta in investitorja </t>
  </si>
  <si>
    <t>OPOMBA: Ves nov konstrukcijski les ostrešja (pri zamenjavi nosilnih lesov) mora biti zaščiten s protipožarnim, protigljivičnim premazom in insekticidom.Ves nov vezni in pritrdilni material mora biti antikorozijsko zaščiten, žičniki pocinkani paletniki.</t>
  </si>
  <si>
    <t>Naprava obloge fasadne burdure, pravokotne oblike z ALU barvano pločevino, deb. 1,2 mm; obloga tlorisne "U" oblike dim 150 + 250 + 150 mm, višine 2800 mm; komplet s podložnim in pritrdilnim materialom; barva pločevine po RAL lestvici po izboru arhitekta;</t>
  </si>
  <si>
    <t xml:space="preserve">Naprava obloge - vgradnih WC kotljičkov montiranih ob steno - kot po sistemu Knauf tip W 21 ali podobno, obloga 2x GK impregnirana plošča deb. 12,5 mm; komplet z gornjo polico in z bandažiranjem in kitanjem stikov; </t>
  </si>
  <si>
    <t>Naprava vratne odprtine velikosti do 2,00 m2 v lahkih predelnih stenah ; komplet</t>
  </si>
  <si>
    <t>SUHOMONTAŽNA DELA SKUPAJ</t>
  </si>
  <si>
    <t>m2</t>
  </si>
  <si>
    <t>kpl</t>
  </si>
  <si>
    <t>m3</t>
  </si>
  <si>
    <t>"KPD KARANTENA" PRENOVA OBJEKTA</t>
  </si>
  <si>
    <t>ZA POTREBE KULTURNIH DEJAVNOSTI</t>
  </si>
  <si>
    <t>MESTA MARIBOR</t>
  </si>
  <si>
    <t>RUŠITVANA DELA</t>
  </si>
  <si>
    <t>PREDELNE STENE</t>
  </si>
  <si>
    <t>ZIDARSKA DELA</t>
  </si>
  <si>
    <t>OBRTNIŠKA DELA</t>
  </si>
  <si>
    <t>GRADBENA DELA SKUPAJ:</t>
  </si>
  <si>
    <t>STAVBNO POHIŠTVO</t>
  </si>
  <si>
    <t>kg</t>
  </si>
  <si>
    <t>kpl.</t>
  </si>
  <si>
    <t xml:space="preserve">A. </t>
  </si>
  <si>
    <t>GRADBENA DELA</t>
  </si>
  <si>
    <t>1.0</t>
  </si>
  <si>
    <r>
      <t>OPOMBA :</t>
    </r>
    <r>
      <rPr>
        <sz val="11"/>
        <rFont val="Arial CE"/>
        <family val="2"/>
      </rPr>
      <t xml:space="preserve"> </t>
    </r>
  </si>
  <si>
    <t>1</t>
  </si>
  <si>
    <t>kom:</t>
  </si>
  <si>
    <t>2</t>
  </si>
  <si>
    <t>kpl.:</t>
  </si>
  <si>
    <t>3</t>
  </si>
  <si>
    <t>m2:</t>
  </si>
  <si>
    <t>4</t>
  </si>
  <si>
    <t>5</t>
  </si>
  <si>
    <t>m1:</t>
  </si>
  <si>
    <t>6</t>
  </si>
  <si>
    <t>m3:</t>
  </si>
  <si>
    <t>7</t>
  </si>
  <si>
    <t>8</t>
  </si>
  <si>
    <t>9</t>
  </si>
  <si>
    <t>10</t>
  </si>
  <si>
    <t>11</t>
  </si>
  <si>
    <t>12</t>
  </si>
  <si>
    <t>13</t>
  </si>
  <si>
    <t>14</t>
  </si>
  <si>
    <t>15</t>
  </si>
  <si>
    <t>16</t>
  </si>
  <si>
    <t>17</t>
  </si>
  <si>
    <t>18</t>
  </si>
  <si>
    <t>19</t>
  </si>
  <si>
    <t>2.0</t>
  </si>
  <si>
    <t>ZEMELJSKA DELA</t>
  </si>
  <si>
    <t>31</t>
  </si>
  <si>
    <t>31.1</t>
  </si>
  <si>
    <t>31.2</t>
  </si>
  <si>
    <t>31.3</t>
  </si>
  <si>
    <t>31.4</t>
  </si>
  <si>
    <t>32</t>
  </si>
  <si>
    <t>33</t>
  </si>
  <si>
    <t>34</t>
  </si>
  <si>
    <t>35</t>
  </si>
  <si>
    <t>36</t>
  </si>
  <si>
    <t>37</t>
  </si>
  <si>
    <t>38</t>
  </si>
  <si>
    <t>Vgrajevanje raznih drobnih predmetov; komplet z vsem materialom, pomožnimi deli in prenosi. (razni drobni predmeti - konzole, okvirji rešetk, sifonov….)Ocenjeno:</t>
  </si>
  <si>
    <t>SKUPAJ:</t>
  </si>
  <si>
    <t>Razna nepredvidena gradbena dela - ocenjeno 10 % od vrednosti gradbenih del:</t>
  </si>
  <si>
    <t>Naprava vratne odprtine velikosti do 4,00 m2 v lahki predelni steni ; komplet</t>
  </si>
  <si>
    <t>INVESTITOR:</t>
  </si>
  <si>
    <t>MESTNA OBČINA MARIBOR</t>
  </si>
  <si>
    <t>Ul. heroja staneta 1</t>
  </si>
  <si>
    <t>2000 Maribor</t>
  </si>
  <si>
    <t>OBJEKT:</t>
  </si>
  <si>
    <t>PREDMET:</t>
  </si>
  <si>
    <t>SKUPNA REKAPITULACIJA:</t>
  </si>
  <si>
    <t>A.</t>
  </si>
  <si>
    <t>OBRTNIŠKA DELA SKUPAJ:</t>
  </si>
  <si>
    <t>A, B</t>
  </si>
  <si>
    <t>GRADBENA IN OBRTNIŠKA                DELA SKUPAJ:</t>
  </si>
  <si>
    <t>C.</t>
  </si>
  <si>
    <t>ELEKTRO INSTALACIJE SKUPAJ:</t>
  </si>
  <si>
    <t>D.</t>
  </si>
  <si>
    <t>STROJNE INSTALACIJE SKUPAJ:</t>
  </si>
  <si>
    <t>A-D</t>
  </si>
  <si>
    <t>GRADBENA, OBRTNIŠKA IN INSTALATERSKA DELA SKUPAJ</t>
  </si>
  <si>
    <t>KOMERCIALNI POPUST (        %)</t>
  </si>
  <si>
    <t>GOI DELA SKUPAJ S KOM. POPUSTOM</t>
  </si>
  <si>
    <t>SKUPAJ VREDNOST DEL:</t>
  </si>
  <si>
    <t>8.1</t>
  </si>
  <si>
    <t>8.2</t>
  </si>
  <si>
    <t>RUŠITVENA DELA</t>
  </si>
  <si>
    <t>Demontaža in razrez prezračevalnih</t>
  </si>
  <si>
    <t>Demontaža stenskih ogledal, odvoz na</t>
  </si>
  <si>
    <t>SANACIJSKA DELA</t>
  </si>
  <si>
    <t>Dobava, montaža in vezava</t>
  </si>
  <si>
    <t>Nadgradna viseča svetilka, tip Lingotta, 4 x 26 W, EVG, komplet z obešalnim priborom za posamično montažo, Reggiani, IP 40</t>
  </si>
  <si>
    <t>kos</t>
  </si>
  <si>
    <t>Fluorescentna nadgradna svetilka s paraboličnim zrcalnim rastrom, 2xT26 58 W, EVG, komplet z obešalnim priborom za posamično montažo, SITECO, IP 20</t>
  </si>
  <si>
    <t>Fluorescentna nadgradna svetilka s paraboličnim zrcalnim rastrom, 2xT16 28 W, EVG, komplet z obešalnim priborom za posamično montažo, SITECO, IP 20</t>
  </si>
  <si>
    <t>Svetilka varnostne razsvetljave v lokalno pripravnem stiku avtonomije eno uro v kompletu s piktogramom za oznako izhoda, 1x11 W, 1 h</t>
  </si>
  <si>
    <t>Fluorescentna nadgradna svetilka, ohišje iz poliestra, tip MONSUN, 1 x T26 58 W, EVG, komplet z obešalnim priborom za posamično montažo, SITECO, IP 65</t>
  </si>
  <si>
    <t>Svetilka za zunanjo razsvetljavo, 1 x 26 W, komplet s stensko konzolo, IP 65</t>
  </si>
  <si>
    <t>Modul za zasilno razsvetljavo:</t>
  </si>
  <si>
    <t>- 1 x 58 W</t>
  </si>
  <si>
    <t>- 1 x 13 W</t>
  </si>
  <si>
    <t>9.</t>
  </si>
  <si>
    <t>Fluorescentna nadgradna svetilka s prozorno kapo,  1 x 18 W in stikalom, IP 43.</t>
  </si>
  <si>
    <t>10.</t>
  </si>
  <si>
    <t>Fluorescentna nadgradna kompaktna svetilka,     TC-D, 1 x 13 W, IP 43.</t>
  </si>
  <si>
    <t>11.</t>
  </si>
  <si>
    <t>Fluorescentna nadgradna kompaktna svetilka,  TC-D, 2 x 13 W, IP 20.</t>
  </si>
  <si>
    <t>12.</t>
  </si>
  <si>
    <t>Dobava in montaža stikal za p/o montažo, komplet z dozo/Legrand ali podobno/:</t>
  </si>
  <si>
    <t>- navadno stikalo</t>
  </si>
  <si>
    <t>- serijsko stikalo</t>
  </si>
  <si>
    <t>- menjalno stikalo</t>
  </si>
  <si>
    <t>- križno stikalo</t>
  </si>
  <si>
    <t>- tipkalo z lučko</t>
  </si>
  <si>
    <t>13.</t>
  </si>
  <si>
    <t>Vtičnica 230 V, 16 A, za vgradnjo v zid, komplet z montažno razvodnico.</t>
  </si>
  <si>
    <t>14.</t>
  </si>
  <si>
    <t>Vtičnica 230 V, 16 A, dvojna, za vgradnjo v parapetni kanal, komplet z montažno razvodnico.</t>
  </si>
  <si>
    <t>15.</t>
  </si>
  <si>
    <t>Dobava in montaža n/o razvodice</t>
  </si>
  <si>
    <t>16.</t>
  </si>
  <si>
    <t>Dobava in montaža instalacijskega stebrička – kanal vgradne izvedbe, dimenzij 172/80, h=1,2 m, komplet z montažnim priborom.</t>
  </si>
  <si>
    <t>m</t>
  </si>
  <si>
    <t>17.</t>
  </si>
  <si>
    <t>Dobava in montaža talne doze, dimenzij 315x315 mm, komplet z montažnim priborom.</t>
  </si>
  <si>
    <t>18.</t>
  </si>
  <si>
    <t>Izvedba fiksnih priključkov do 2 kW, 16 A.</t>
  </si>
  <si>
    <t>19.</t>
  </si>
  <si>
    <t>Dobava in montaža kabelske police PK 50/50/2 mm, komplet z obešalnim priborom.</t>
  </si>
  <si>
    <t>20.</t>
  </si>
  <si>
    <t>Dobava in montaža kabelske police PK 100/50/2 mm, komplet z obešalnim priborom.</t>
  </si>
  <si>
    <t>21.</t>
  </si>
  <si>
    <t>Dobava in montaža kabelske police PK 300/50/2 mm, komplet z obešalnim priborom.</t>
  </si>
  <si>
    <t>22.</t>
  </si>
  <si>
    <t>23.</t>
  </si>
  <si>
    <r>
      <t xml:space="preserve">Instalacijske zaščitne cevi </t>
    </r>
    <r>
      <rPr>
        <sz val="10"/>
        <rFont val="Symbol"/>
        <family val="1"/>
      </rPr>
      <t>f</t>
    </r>
    <r>
      <rPr>
        <sz val="10"/>
        <rFont val="Arial"/>
        <family val="2"/>
      </rPr>
      <t>16 mm, položene nadometno</t>
    </r>
  </si>
  <si>
    <t>24.</t>
  </si>
  <si>
    <r>
      <t xml:space="preserve">Instalacijske zaščitne cevi </t>
    </r>
    <r>
      <rPr>
        <sz val="10"/>
        <rFont val="Symbol"/>
        <family val="1"/>
      </rPr>
      <t>f</t>
    </r>
    <r>
      <rPr>
        <sz val="10"/>
        <rFont val="Arial"/>
        <family val="2"/>
      </rPr>
      <t>23 mm, položene nadometno</t>
    </r>
  </si>
  <si>
    <t>25.</t>
  </si>
  <si>
    <t>Izdelava zidne niše dim. 400x80mm, l=5m, komplet z dolbenjem stene in zapiranjem</t>
  </si>
  <si>
    <t>26.</t>
  </si>
  <si>
    <t>Pritrdilni instalacijski material (pajki, distančniki, obese), razni Fe profili.</t>
  </si>
  <si>
    <t>komplet</t>
  </si>
  <si>
    <t>27.</t>
  </si>
  <si>
    <r>
      <t>Vodnik P/F-Y, 1 x 4 mm</t>
    </r>
    <r>
      <rPr>
        <vertAlign val="superscript"/>
        <sz val="10"/>
        <rFont val="Arial"/>
        <family val="2"/>
      </rPr>
      <t>2</t>
    </r>
    <r>
      <rPr>
        <sz val="10"/>
        <rFont val="Arial"/>
        <family val="2"/>
      </rPr>
      <t>, položen delno v instalacijske kanale delno v instalacijske cevi, delno na obesah.</t>
    </r>
  </si>
  <si>
    <t>28.</t>
  </si>
  <si>
    <t>Dobava in montaža razvodnice za izenačitev potencialov</t>
  </si>
  <si>
    <t>29.</t>
  </si>
  <si>
    <t>Dobava in montaža kablov, položenih delno v instalacijske kanale, delno v instalacijske cevi, delno na obesah in deloma podometno.</t>
  </si>
  <si>
    <r>
      <t>- PP – Y - 3 x 1,5 mm</t>
    </r>
    <r>
      <rPr>
        <vertAlign val="superscript"/>
        <sz val="10"/>
        <rFont val="Arial"/>
        <family val="2"/>
      </rPr>
      <t>2</t>
    </r>
  </si>
  <si>
    <r>
      <t>- PP – Y - 4 x 1,5 mm</t>
    </r>
    <r>
      <rPr>
        <vertAlign val="superscript"/>
        <sz val="10"/>
        <rFont val="Arial"/>
        <family val="2"/>
      </rPr>
      <t>2</t>
    </r>
  </si>
  <si>
    <r>
      <t>- PP – Y - 5 x 1,5 mm</t>
    </r>
    <r>
      <rPr>
        <vertAlign val="superscript"/>
        <sz val="10"/>
        <rFont val="Arial"/>
        <family val="2"/>
      </rPr>
      <t>2</t>
    </r>
  </si>
  <si>
    <r>
      <t>- PP – Y - 7 x 1,5 mm</t>
    </r>
    <r>
      <rPr>
        <vertAlign val="superscript"/>
        <sz val="10"/>
        <rFont val="Arial"/>
        <family val="2"/>
      </rPr>
      <t>2</t>
    </r>
  </si>
  <si>
    <r>
      <t>- PP – Y - 3 x 2,5 mm</t>
    </r>
    <r>
      <rPr>
        <vertAlign val="superscript"/>
        <sz val="10"/>
        <rFont val="Arial"/>
        <family val="2"/>
      </rPr>
      <t>2</t>
    </r>
  </si>
  <si>
    <r>
      <t>- PP - Y - 5 x 2,5 mm</t>
    </r>
    <r>
      <rPr>
        <vertAlign val="superscript"/>
        <sz val="10"/>
        <rFont val="Arial"/>
        <family val="2"/>
      </rPr>
      <t>2</t>
    </r>
  </si>
  <si>
    <r>
      <t>- PP - Y - 7 x 2,5 mm</t>
    </r>
    <r>
      <rPr>
        <vertAlign val="superscript"/>
        <sz val="10"/>
        <rFont val="Arial"/>
        <family val="2"/>
      </rPr>
      <t>2</t>
    </r>
  </si>
  <si>
    <r>
      <t>- PP - Y - 5 x 4 mm</t>
    </r>
    <r>
      <rPr>
        <vertAlign val="superscript"/>
        <sz val="10"/>
        <rFont val="Arial"/>
        <family val="2"/>
      </rPr>
      <t>2</t>
    </r>
  </si>
  <si>
    <r>
      <t>- PP00 - Y - 5 x 6 mm</t>
    </r>
    <r>
      <rPr>
        <vertAlign val="superscript"/>
        <sz val="10"/>
        <rFont val="Arial"/>
        <family val="2"/>
      </rPr>
      <t>2</t>
    </r>
  </si>
  <si>
    <r>
      <t>- PP00 - Y - 5 x 16 mm</t>
    </r>
    <r>
      <rPr>
        <vertAlign val="superscript"/>
        <sz val="10"/>
        <rFont val="Arial"/>
        <family val="2"/>
      </rPr>
      <t>2</t>
    </r>
  </si>
  <si>
    <r>
      <t>- PP00 - Y - 4 x 25 mm</t>
    </r>
    <r>
      <rPr>
        <vertAlign val="superscript"/>
        <sz val="10"/>
        <rFont val="Arial"/>
        <family val="2"/>
      </rPr>
      <t>2</t>
    </r>
  </si>
  <si>
    <t>30.</t>
  </si>
  <si>
    <t xml:space="preserve">Dobava, montaža in vezava stikalnega bloka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</si>
</sst>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
    <numFmt numFmtId="175" formatCode="#,##0.00\ [$€-1]"/>
  </numFmts>
  <fonts count="43">
    <font>
      <sz val="10"/>
      <name val="Arial CE"/>
      <family val="0"/>
    </font>
    <font>
      <b/>
      <sz val="10"/>
      <name val="Arial CE"/>
      <family val="2"/>
    </font>
    <font>
      <sz val="11"/>
      <name val="Arial CE"/>
      <family val="2"/>
    </font>
    <font>
      <sz val="12"/>
      <name val="Arial"/>
      <family val="2"/>
    </font>
    <font>
      <sz val="11"/>
      <name val="Arial"/>
      <family val="2"/>
    </font>
    <font>
      <sz val="10"/>
      <name val="Arial"/>
      <family val="2"/>
    </font>
    <font>
      <b/>
      <sz val="11"/>
      <name val="Arial CE"/>
      <family val="2"/>
    </font>
    <font>
      <u val="single"/>
      <sz val="10"/>
      <color indexed="12"/>
      <name val="Arial CE"/>
      <family val="0"/>
    </font>
    <font>
      <u val="single"/>
      <sz val="10"/>
      <color indexed="36"/>
      <name val="Arial CE"/>
      <family val="0"/>
    </font>
    <font>
      <b/>
      <sz val="10"/>
      <name val="Arial"/>
      <family val="2"/>
    </font>
    <font>
      <b/>
      <sz val="14"/>
      <name val="Arial"/>
      <family val="2"/>
    </font>
    <font>
      <b/>
      <sz val="11"/>
      <color indexed="10"/>
      <name val="Arial CE"/>
      <family val="2"/>
    </font>
    <font>
      <sz val="10"/>
      <color indexed="10"/>
      <name val="Arial CE"/>
      <family val="2"/>
    </font>
    <font>
      <u val="single"/>
      <sz val="10"/>
      <name val="Arial"/>
      <family val="2"/>
    </font>
    <font>
      <b/>
      <sz val="11"/>
      <name val="Arial"/>
      <family val="2"/>
    </font>
    <font>
      <b/>
      <sz val="14"/>
      <name val="Arial CE"/>
      <family val="2"/>
    </font>
    <font>
      <b/>
      <sz val="12"/>
      <name val="Arial CE"/>
      <family val="2"/>
    </font>
    <font>
      <sz val="11"/>
      <color indexed="8"/>
      <name val="Arial"/>
      <family val="0"/>
    </font>
    <font>
      <sz val="11"/>
      <color indexed="8"/>
      <name val="Arial CE"/>
      <family val="2"/>
    </font>
    <font>
      <sz val="11"/>
      <color indexed="10"/>
      <name val="Arial"/>
      <family val="0"/>
    </font>
    <font>
      <sz val="12"/>
      <name val="Arial CE"/>
      <family val="2"/>
    </font>
    <font>
      <sz val="14"/>
      <name val="Arial CE"/>
      <family val="2"/>
    </font>
    <font>
      <sz val="14"/>
      <name val="Arial"/>
      <family val="2"/>
    </font>
    <font>
      <b/>
      <sz val="12"/>
      <color indexed="10"/>
      <name val="Arial CE"/>
      <family val="2"/>
    </font>
    <font>
      <b/>
      <sz val="11"/>
      <color indexed="10"/>
      <name val="Arial"/>
      <family val="2"/>
    </font>
    <font>
      <u val="single"/>
      <sz val="11"/>
      <name val="Arial CE"/>
      <family val="2"/>
    </font>
    <font>
      <sz val="10"/>
      <color indexed="8"/>
      <name val="Arial"/>
      <family val="2"/>
    </font>
    <font>
      <sz val="11"/>
      <color indexed="40"/>
      <name val="Arial CE"/>
      <family val="2"/>
    </font>
    <font>
      <sz val="10"/>
      <name val="Symbol"/>
      <family val="1"/>
    </font>
    <font>
      <vertAlign val="superscript"/>
      <sz val="10"/>
      <name val="Arial"/>
      <family val="2"/>
    </font>
    <font>
      <b/>
      <sz val="10"/>
      <color indexed="8"/>
      <name val="Arial"/>
      <family val="2"/>
    </font>
    <font>
      <b/>
      <u val="single"/>
      <sz val="10"/>
      <name val="Arial"/>
      <family val="2"/>
    </font>
    <font>
      <b/>
      <sz val="12"/>
      <name val="Arial"/>
      <family val="2"/>
    </font>
    <font>
      <b/>
      <sz val="7"/>
      <name val="Times New Roman"/>
      <family val="1"/>
    </font>
    <font>
      <sz val="9"/>
      <name val="Arial"/>
      <family val="2"/>
    </font>
    <font>
      <sz val="7"/>
      <name val="Times New Roman"/>
      <family val="1"/>
    </font>
    <font>
      <vertAlign val="superscript"/>
      <sz val="9"/>
      <name val="Arial"/>
      <family val="2"/>
    </font>
    <font>
      <sz val="8"/>
      <name val="Arial"/>
      <family val="2"/>
    </font>
    <font>
      <sz val="8"/>
      <name val="Symbol"/>
      <family val="1"/>
    </font>
    <font>
      <sz val="9"/>
      <color indexed="63"/>
      <name val="JansonTextOT-Roman"/>
      <family val="0"/>
    </font>
    <font>
      <vertAlign val="subscript"/>
      <sz val="9"/>
      <name val="Arial"/>
      <family val="2"/>
    </font>
    <font>
      <sz val="9"/>
      <name val="Symbol"/>
      <family val="1"/>
    </font>
    <font>
      <b/>
      <sz val="9"/>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6">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96">
    <xf numFmtId="0" fontId="0" fillId="0" borderId="0" xfId="0" applyAlignment="1">
      <alignment/>
    </xf>
    <xf numFmtId="0" fontId="0" fillId="0" borderId="0" xfId="0" applyAlignment="1">
      <alignment horizontal="center"/>
    </xf>
    <xf numFmtId="0" fontId="2" fillId="0" borderId="0" xfId="0" applyFont="1" applyAlignment="1">
      <alignment/>
    </xf>
    <xf numFmtId="4" fontId="0" fillId="0" borderId="0" xfId="0" applyNumberFormat="1" applyAlignment="1">
      <alignment/>
    </xf>
    <xf numFmtId="0" fontId="2" fillId="0" borderId="0" xfId="0" applyFont="1" applyAlignment="1">
      <alignment horizontal="center"/>
    </xf>
    <xf numFmtId="0" fontId="0" fillId="0" borderId="0" xfId="0" applyAlignment="1">
      <alignment vertical="center"/>
    </xf>
    <xf numFmtId="0" fontId="0" fillId="0" borderId="0" xfId="0" applyAlignment="1">
      <alignment/>
    </xf>
    <xf numFmtId="4" fontId="2" fillId="0" borderId="0" xfId="0" applyNumberFormat="1" applyFont="1" applyBorder="1" applyAlignment="1">
      <alignment/>
    </xf>
    <xf numFmtId="0" fontId="0" fillId="0" borderId="0" xfId="0" applyBorder="1" applyAlignment="1">
      <alignment/>
    </xf>
    <xf numFmtId="4" fontId="0" fillId="0" borderId="0" xfId="0" applyNumberFormat="1" applyBorder="1" applyAlignment="1">
      <alignment/>
    </xf>
    <xf numFmtId="0" fontId="0" fillId="0" borderId="0" xfId="0" applyAlignment="1">
      <alignment horizontal="right"/>
    </xf>
    <xf numFmtId="4" fontId="0" fillId="0" borderId="1" xfId="0" applyNumberFormat="1" applyBorder="1" applyAlignment="1">
      <alignment/>
    </xf>
    <xf numFmtId="0" fontId="4" fillId="0" borderId="0" xfId="0" applyFont="1" applyAlignment="1">
      <alignment horizontal="justify" vertical="top" wrapText="1"/>
    </xf>
    <xf numFmtId="0" fontId="0" fillId="0" borderId="0" xfId="0" applyAlignment="1">
      <alignment vertical="top" wrapText="1"/>
    </xf>
    <xf numFmtId="49" fontId="15" fillId="0" borderId="0" xfId="0" applyNumberFormat="1" applyFont="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wrapText="1"/>
    </xf>
    <xf numFmtId="1" fontId="4" fillId="0" borderId="0" xfId="0" applyNumberFormat="1" applyFont="1" applyAlignment="1">
      <alignment horizontal="right" wrapText="1"/>
    </xf>
    <xf numFmtId="0" fontId="15" fillId="0" borderId="0" xfId="0" applyFont="1" applyBorder="1" applyAlignment="1">
      <alignment vertical="top" wrapText="1"/>
    </xf>
    <xf numFmtId="0" fontId="0" fillId="0" borderId="0" xfId="0" applyFont="1" applyAlignment="1">
      <alignment horizontal="center"/>
    </xf>
    <xf numFmtId="4" fontId="0" fillId="0" borderId="0" xfId="0" applyNumberFormat="1" applyFont="1" applyAlignment="1">
      <alignment/>
    </xf>
    <xf numFmtId="0" fontId="0" fillId="0" borderId="0" xfId="0" applyFont="1" applyAlignment="1">
      <alignment horizontal="right"/>
    </xf>
    <xf numFmtId="49" fontId="1" fillId="0" borderId="0" xfId="0" applyNumberFormat="1" applyFont="1" applyBorder="1" applyAlignment="1">
      <alignment horizontal="center" vertical="top" wrapText="1"/>
    </xf>
    <xf numFmtId="0" fontId="1" fillId="0" borderId="0" xfId="0" applyFont="1" applyBorder="1" applyAlignment="1">
      <alignment vertical="top" wrapText="1"/>
    </xf>
    <xf numFmtId="49" fontId="16" fillId="0" borderId="0" xfId="0" applyNumberFormat="1" applyFont="1" applyBorder="1" applyAlignment="1">
      <alignment horizontal="center"/>
    </xf>
    <xf numFmtId="0" fontId="16" fillId="0" borderId="0" xfId="0" applyFont="1" applyBorder="1" applyAlignment="1">
      <alignment/>
    </xf>
    <xf numFmtId="4" fontId="5" fillId="0" borderId="0" xfId="0" applyNumberFormat="1" applyFont="1" applyAlignment="1">
      <alignment/>
    </xf>
    <xf numFmtId="49" fontId="2" fillId="0" borderId="0" xfId="0" applyNumberFormat="1" applyFont="1" applyBorder="1" applyAlignment="1">
      <alignment horizontal="center"/>
    </xf>
    <xf numFmtId="0" fontId="6" fillId="0" borderId="0" xfId="0" applyFont="1" applyBorder="1" applyAlignment="1">
      <alignment vertical="top" wrapText="1"/>
    </xf>
    <xf numFmtId="0" fontId="4" fillId="0" borderId="0" xfId="0" applyFont="1" applyAlignment="1">
      <alignment/>
    </xf>
    <xf numFmtId="4" fontId="4" fillId="0" borderId="0" xfId="0" applyNumberFormat="1" applyFont="1" applyAlignment="1">
      <alignment/>
    </xf>
    <xf numFmtId="0" fontId="4" fillId="0" borderId="0" xfId="0" applyFont="1" applyAlignment="1">
      <alignment horizontal="right"/>
    </xf>
    <xf numFmtId="0" fontId="4" fillId="0" borderId="0" xfId="0" applyFont="1" applyAlignment="1">
      <alignment/>
    </xf>
    <xf numFmtId="0" fontId="2" fillId="0" borderId="0" xfId="0" applyFont="1" applyAlignment="1">
      <alignment vertical="top" wrapText="1"/>
    </xf>
    <xf numFmtId="49" fontId="4" fillId="0" borderId="0" xfId="0" applyNumberFormat="1" applyFont="1" applyAlignment="1">
      <alignment horizontal="center" vertical="top"/>
    </xf>
    <xf numFmtId="0" fontId="4" fillId="0" borderId="0" xfId="0" applyFont="1" applyAlignment="1">
      <alignment horizontal="center"/>
    </xf>
    <xf numFmtId="49" fontId="2" fillId="0" borderId="0" xfId="0" applyNumberFormat="1" applyFont="1" applyAlignment="1">
      <alignment horizontal="center" vertical="top" wrapText="1"/>
    </xf>
    <xf numFmtId="0" fontId="2" fillId="0" borderId="0" xfId="0" applyFont="1" applyAlignment="1">
      <alignment/>
    </xf>
    <xf numFmtId="49" fontId="0" fillId="0" borderId="0" xfId="0" applyNumberFormat="1" applyFont="1" applyAlignment="1">
      <alignment horizontal="center" vertical="top" wrapText="1"/>
    </xf>
    <xf numFmtId="3" fontId="2" fillId="0" borderId="0" xfId="0" applyNumberFormat="1" applyFont="1" applyAlignment="1">
      <alignment/>
    </xf>
    <xf numFmtId="0" fontId="0" fillId="0" borderId="0" xfId="0" applyFont="1" applyAlignment="1">
      <alignment/>
    </xf>
    <xf numFmtId="0" fontId="0" fillId="0" borderId="0" xfId="0" applyFont="1" applyAlignment="1">
      <alignment vertical="top" wrapText="1"/>
    </xf>
    <xf numFmtId="4" fontId="2" fillId="0" borderId="0" xfId="0" applyNumberFormat="1" applyFont="1" applyAlignment="1">
      <alignment/>
    </xf>
    <xf numFmtId="49" fontId="0" fillId="0" borderId="0" xfId="0" applyNumberFormat="1" applyAlignment="1">
      <alignment horizontal="center"/>
    </xf>
    <xf numFmtId="0" fontId="0" fillId="0" borderId="0" xfId="0" applyFont="1" applyAlignment="1">
      <alignment/>
    </xf>
    <xf numFmtId="4" fontId="0" fillId="0" borderId="1" xfId="0" applyNumberFormat="1" applyFont="1" applyBorder="1" applyAlignment="1">
      <alignment/>
    </xf>
    <xf numFmtId="4" fontId="4" fillId="0" borderId="2" xfId="0" applyNumberFormat="1" applyFont="1" applyBorder="1" applyAlignment="1">
      <alignment/>
    </xf>
    <xf numFmtId="4" fontId="4" fillId="0" borderId="0" xfId="0" applyNumberFormat="1" applyFont="1" applyBorder="1" applyAlignment="1">
      <alignment/>
    </xf>
    <xf numFmtId="0" fontId="4" fillId="0" borderId="0" xfId="0" applyFont="1" applyBorder="1" applyAlignment="1">
      <alignment horizontal="right"/>
    </xf>
    <xf numFmtId="49" fontId="0" fillId="0" borderId="0" xfId="0" applyNumberFormat="1" applyFont="1" applyBorder="1" applyAlignment="1">
      <alignment horizontal="center"/>
    </xf>
    <xf numFmtId="0" fontId="0" fillId="0" borderId="0" xfId="0" applyFont="1" applyBorder="1" applyAlignment="1">
      <alignment/>
    </xf>
    <xf numFmtId="49" fontId="4" fillId="0" borderId="0" xfId="0" applyNumberFormat="1" applyFont="1" applyAlignment="1">
      <alignment horizontal="center"/>
    </xf>
    <xf numFmtId="49" fontId="2" fillId="2" borderId="0" xfId="0" applyNumberFormat="1" applyFont="1" applyFill="1" applyBorder="1" applyAlignment="1">
      <alignment horizontal="center" vertical="top" wrapText="1"/>
    </xf>
    <xf numFmtId="0" fontId="2" fillId="2" borderId="0" xfId="0" applyFont="1" applyFill="1" applyBorder="1" applyAlignment="1">
      <alignment vertical="top" wrapText="1"/>
    </xf>
    <xf numFmtId="0" fontId="2" fillId="2" borderId="0" xfId="0" applyFont="1" applyFill="1" applyBorder="1" applyAlignment="1">
      <alignment horizontal="center"/>
    </xf>
    <xf numFmtId="4" fontId="2" fillId="2" borderId="0" xfId="0" applyNumberFormat="1" applyFont="1" applyFill="1" applyBorder="1" applyAlignment="1">
      <alignment/>
    </xf>
    <xf numFmtId="0" fontId="4" fillId="2" borderId="0" xfId="0" applyFont="1" applyFill="1" applyAlignment="1">
      <alignment/>
    </xf>
    <xf numFmtId="0" fontId="0" fillId="2" borderId="0" xfId="0" applyFill="1" applyAlignment="1">
      <alignment/>
    </xf>
    <xf numFmtId="0" fontId="0" fillId="2" borderId="0" xfId="0" applyFill="1" applyAlignment="1">
      <alignment horizontal="center"/>
    </xf>
    <xf numFmtId="4" fontId="5" fillId="2" borderId="0" xfId="0" applyNumberFormat="1" applyFont="1" applyFill="1" applyAlignment="1">
      <alignment/>
    </xf>
    <xf numFmtId="0" fontId="2" fillId="0" borderId="0" xfId="0" applyFont="1" applyBorder="1" applyAlignment="1">
      <alignment vertical="top" wrapText="1"/>
    </xf>
    <xf numFmtId="0" fontId="0" fillId="0" borderId="1" xfId="0" applyFont="1" applyBorder="1" applyAlignment="1">
      <alignment/>
    </xf>
    <xf numFmtId="0" fontId="0" fillId="0" borderId="1" xfId="0" applyBorder="1" applyAlignment="1">
      <alignment horizontal="center"/>
    </xf>
    <xf numFmtId="4" fontId="5" fillId="0" borderId="1" xfId="0" applyNumberFormat="1" applyFont="1" applyBorder="1" applyAlignment="1">
      <alignment/>
    </xf>
    <xf numFmtId="0" fontId="0" fillId="0" borderId="1" xfId="0" applyBorder="1" applyAlignment="1">
      <alignment horizontal="right"/>
    </xf>
    <xf numFmtId="0" fontId="0" fillId="0" borderId="0" xfId="0" applyBorder="1" applyAlignment="1">
      <alignment horizontal="center"/>
    </xf>
    <xf numFmtId="0" fontId="0" fillId="0" borderId="0" xfId="0" applyBorder="1" applyAlignment="1">
      <alignment horizontal="right"/>
    </xf>
    <xf numFmtId="49" fontId="6" fillId="0" borderId="0" xfId="0" applyNumberFormat="1" applyFont="1" applyBorder="1" applyAlignment="1">
      <alignment horizontal="center"/>
    </xf>
    <xf numFmtId="0" fontId="6" fillId="0" borderId="0" xfId="0" applyFont="1" applyBorder="1" applyAlignment="1">
      <alignment/>
    </xf>
    <xf numFmtId="49" fontId="16" fillId="0" borderId="0" xfId="0" applyNumberFormat="1" applyFont="1" applyBorder="1" applyAlignment="1">
      <alignment horizontal="center"/>
    </xf>
    <xf numFmtId="0" fontId="18" fillId="0" borderId="0" xfId="0" applyFont="1" applyAlignment="1">
      <alignment horizontal="left" vertical="top" wrapText="1"/>
    </xf>
    <xf numFmtId="0" fontId="17" fillId="0" borderId="0" xfId="0" applyFont="1" applyAlignment="1">
      <alignment horizontal="center"/>
    </xf>
    <xf numFmtId="4" fontId="19" fillId="0" borderId="0" xfId="0" applyNumberFormat="1" applyFont="1" applyAlignment="1">
      <alignment/>
    </xf>
    <xf numFmtId="0" fontId="19" fillId="0" borderId="0" xfId="0" applyFont="1" applyAlignment="1">
      <alignment/>
    </xf>
    <xf numFmtId="0" fontId="4" fillId="0" borderId="1" xfId="0" applyFont="1" applyBorder="1" applyAlignment="1">
      <alignment horizontal="center"/>
    </xf>
    <xf numFmtId="4" fontId="4" fillId="0" borderId="1" xfId="0" applyNumberFormat="1" applyFont="1" applyBorder="1" applyAlignment="1">
      <alignment/>
    </xf>
    <xf numFmtId="0" fontId="4" fillId="0" borderId="1" xfId="0" applyFont="1" applyBorder="1" applyAlignment="1">
      <alignment horizontal="right"/>
    </xf>
    <xf numFmtId="4" fontId="4" fillId="0" borderId="0" xfId="0" applyNumberFormat="1" applyFont="1" applyAlignment="1">
      <alignment/>
    </xf>
    <xf numFmtId="0" fontId="2" fillId="0" borderId="0" xfId="0" applyFont="1" applyAlignment="1">
      <alignment horizontal="left" vertical="top" wrapText="1"/>
    </xf>
    <xf numFmtId="49" fontId="2" fillId="0" borderId="0" xfId="0" applyNumberFormat="1"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4" fillId="0" borderId="0" xfId="0" applyFont="1" applyFill="1" applyAlignment="1">
      <alignment/>
    </xf>
    <xf numFmtId="0" fontId="4" fillId="0" borderId="0" xfId="0" applyFont="1" applyFill="1" applyAlignment="1">
      <alignment horizontal="center"/>
    </xf>
    <xf numFmtId="49" fontId="0" fillId="0" borderId="0" xfId="0" applyNumberFormat="1" applyAlignment="1">
      <alignment horizontal="center" vertical="top"/>
    </xf>
    <xf numFmtId="4" fontId="4" fillId="0" borderId="0" xfId="0" applyNumberFormat="1" applyFont="1" applyFill="1" applyAlignment="1">
      <alignment/>
    </xf>
    <xf numFmtId="0" fontId="2" fillId="0" borderId="0" xfId="0" applyFont="1" applyBorder="1" applyAlignment="1">
      <alignment horizontal="right"/>
    </xf>
    <xf numFmtId="0" fontId="2" fillId="0" borderId="0" xfId="0" applyFont="1" applyBorder="1" applyAlignment="1">
      <alignment/>
    </xf>
    <xf numFmtId="49" fontId="15" fillId="0" borderId="0" xfId="0" applyNumberFormat="1" applyFont="1" applyBorder="1" applyAlignment="1">
      <alignment horizontal="center"/>
    </xf>
    <xf numFmtId="0" fontId="15" fillId="0" borderId="0" xfId="0" applyFont="1" applyBorder="1" applyAlignment="1">
      <alignment/>
    </xf>
    <xf numFmtId="0" fontId="1" fillId="0" borderId="0" xfId="0" applyFont="1" applyBorder="1" applyAlignment="1">
      <alignment/>
    </xf>
    <xf numFmtId="0" fontId="16" fillId="0" borderId="0" xfId="0" applyFont="1" applyBorder="1" applyAlignment="1">
      <alignment/>
    </xf>
    <xf numFmtId="0" fontId="2" fillId="0" borderId="0" xfId="0" applyFont="1" applyBorder="1" applyAlignment="1">
      <alignment horizontal="left" vertical="top" wrapText="1"/>
    </xf>
    <xf numFmtId="4" fontId="5" fillId="0" borderId="0" xfId="0" applyNumberFormat="1" applyFont="1" applyBorder="1" applyAlignment="1">
      <alignment/>
    </xf>
    <xf numFmtId="4" fontId="5" fillId="0" borderId="0" xfId="0" applyNumberFormat="1" applyFont="1" applyAlignment="1">
      <alignment/>
    </xf>
    <xf numFmtId="49" fontId="6" fillId="0" borderId="0" xfId="0" applyNumberFormat="1" applyFont="1" applyBorder="1" applyAlignment="1">
      <alignment horizontal="center"/>
    </xf>
    <xf numFmtId="0" fontId="6" fillId="0" borderId="0" xfId="0" applyFont="1" applyBorder="1" applyAlignment="1">
      <alignment/>
    </xf>
    <xf numFmtId="49" fontId="16" fillId="0" borderId="0" xfId="0" applyNumberFormat="1" applyFont="1" applyBorder="1" applyAlignment="1">
      <alignment horizontal="center" vertical="top" wrapText="1"/>
    </xf>
    <xf numFmtId="0" fontId="2" fillId="0" borderId="0" xfId="0" applyFont="1" applyBorder="1" applyAlignment="1">
      <alignment/>
    </xf>
    <xf numFmtId="0" fontId="16" fillId="0" borderId="1" xfId="0" applyFont="1" applyBorder="1" applyAlignment="1">
      <alignment/>
    </xf>
    <xf numFmtId="49" fontId="6" fillId="0" borderId="0" xfId="0" applyNumberFormat="1" applyFont="1" applyBorder="1" applyAlignment="1">
      <alignment horizontal="center" vertical="top" wrapText="1"/>
    </xf>
    <xf numFmtId="0" fontId="6" fillId="0" borderId="0" xfId="0" applyFont="1" applyBorder="1" applyAlignment="1">
      <alignment vertical="top"/>
    </xf>
    <xf numFmtId="0" fontId="4" fillId="0" borderId="0" xfId="0" applyFont="1" applyAlignment="1">
      <alignment horizontal="center" vertical="top"/>
    </xf>
    <xf numFmtId="4" fontId="4" fillId="0" borderId="0" xfId="0" applyNumberFormat="1" applyFont="1" applyAlignment="1">
      <alignment vertical="top"/>
    </xf>
    <xf numFmtId="4" fontId="4" fillId="0" borderId="2" xfId="0" applyNumberFormat="1" applyFont="1" applyBorder="1" applyAlignment="1">
      <alignment vertical="top"/>
    </xf>
    <xf numFmtId="0" fontId="16" fillId="0" borderId="0" xfId="0" applyFont="1" applyBorder="1" applyAlignment="1">
      <alignment vertical="top" wrapText="1"/>
    </xf>
    <xf numFmtId="3" fontId="4" fillId="0" borderId="0" xfId="0" applyNumberFormat="1" applyFont="1" applyAlignment="1">
      <alignment/>
    </xf>
    <xf numFmtId="3" fontId="5" fillId="0" borderId="0" xfId="0" applyNumberFormat="1" applyFont="1" applyAlignment="1">
      <alignment/>
    </xf>
    <xf numFmtId="0" fontId="0" fillId="0" borderId="1" xfId="0" applyFont="1" applyBorder="1" applyAlignment="1">
      <alignment/>
    </xf>
    <xf numFmtId="49" fontId="16" fillId="0" borderId="0" xfId="0" applyNumberFormat="1" applyFont="1" applyBorder="1" applyAlignment="1">
      <alignment horizontal="center" vertical="top" wrapText="1"/>
    </xf>
    <xf numFmtId="49" fontId="2" fillId="0" borderId="0" xfId="0" applyNumberFormat="1" applyFont="1" applyBorder="1" applyAlignment="1">
      <alignment horizontal="center" vertical="top" wrapText="1"/>
    </xf>
    <xf numFmtId="0" fontId="6" fillId="0" borderId="1" xfId="0" applyFont="1" applyBorder="1" applyAlignment="1">
      <alignment/>
    </xf>
    <xf numFmtId="49" fontId="0" fillId="0" borderId="0" xfId="0" applyNumberFormat="1" applyFont="1" applyBorder="1" applyAlignment="1">
      <alignment horizontal="center" vertical="top" wrapText="1"/>
    </xf>
    <xf numFmtId="0" fontId="0" fillId="0" borderId="0" xfId="0" applyFont="1" applyBorder="1" applyAlignment="1">
      <alignment vertical="top" wrapText="1"/>
    </xf>
    <xf numFmtId="0" fontId="20" fillId="0" borderId="0" xfId="0" applyFont="1" applyBorder="1" applyAlignment="1">
      <alignment vertical="top" wrapText="1"/>
    </xf>
    <xf numFmtId="0" fontId="0" fillId="0" borderId="1" xfId="0" applyFont="1" applyBorder="1" applyAlignment="1">
      <alignment vertical="top" wrapText="1"/>
    </xf>
    <xf numFmtId="0" fontId="2" fillId="0" borderId="0" xfId="0" applyFont="1" applyAlignment="1">
      <alignment horizontal="right"/>
    </xf>
    <xf numFmtId="4" fontId="2" fillId="0" borderId="0" xfId="0" applyNumberFormat="1" applyFont="1" applyBorder="1" applyAlignment="1">
      <alignment/>
    </xf>
    <xf numFmtId="49" fontId="2" fillId="0" borderId="0" xfId="0" applyNumberFormat="1" applyFont="1" applyBorder="1" applyAlignment="1">
      <alignment horizontal="center" vertical="top" wrapText="1"/>
    </xf>
    <xf numFmtId="0" fontId="2" fillId="0" borderId="1" xfId="0" applyFont="1" applyBorder="1" applyAlignment="1">
      <alignment vertical="top" wrapText="1"/>
    </xf>
    <xf numFmtId="0" fontId="4" fillId="0" borderId="0" xfId="0" applyFont="1" applyBorder="1" applyAlignment="1">
      <alignment horizontal="center"/>
    </xf>
    <xf numFmtId="0" fontId="2" fillId="0" borderId="1" xfId="0" applyFont="1" applyBorder="1" applyAlignment="1">
      <alignment horizontal="left" vertical="top" wrapText="1"/>
    </xf>
    <xf numFmtId="4" fontId="2" fillId="0" borderId="1" xfId="0" applyNumberFormat="1" applyFont="1" applyBorder="1" applyAlignment="1">
      <alignment/>
    </xf>
    <xf numFmtId="0" fontId="2" fillId="0" borderId="1" xfId="0" applyFont="1" applyBorder="1" applyAlignment="1">
      <alignment horizontal="right"/>
    </xf>
    <xf numFmtId="0" fontId="21" fillId="0" borderId="0" xfId="0" applyFont="1" applyAlignment="1">
      <alignment horizontal="center"/>
    </xf>
    <xf numFmtId="4" fontId="21" fillId="0" borderId="0" xfId="0" applyNumberFormat="1" applyFont="1" applyAlignment="1">
      <alignment/>
    </xf>
    <xf numFmtId="0" fontId="15" fillId="0" borderId="0" xfId="0" applyFont="1" applyAlignment="1">
      <alignment vertical="top"/>
    </xf>
    <xf numFmtId="0" fontId="21" fillId="0" borderId="0" xfId="0" applyFont="1" applyAlignment="1">
      <alignment horizontal="left"/>
    </xf>
    <xf numFmtId="0" fontId="20" fillId="0" borderId="0" xfId="0" applyFont="1" applyAlignment="1">
      <alignment vertical="top"/>
    </xf>
    <xf numFmtId="0" fontId="21" fillId="0" borderId="0" xfId="0" applyFont="1" applyAlignment="1">
      <alignment horizontal="left"/>
    </xf>
    <xf numFmtId="4" fontId="21" fillId="0" borderId="0" xfId="0" applyNumberFormat="1" applyFont="1" applyAlignment="1">
      <alignment/>
    </xf>
    <xf numFmtId="0" fontId="22" fillId="0" borderId="0" xfId="0" applyFont="1" applyAlignment="1">
      <alignment horizontal="left"/>
    </xf>
    <xf numFmtId="0" fontId="21" fillId="0" borderId="0" xfId="0" applyFont="1" applyAlignment="1">
      <alignment horizontal="left" vertical="top"/>
    </xf>
    <xf numFmtId="0" fontId="22" fillId="0" borderId="0" xfId="0" applyFont="1" applyAlignment="1">
      <alignment/>
    </xf>
    <xf numFmtId="49" fontId="1" fillId="0" borderId="0" xfId="0" applyNumberFormat="1" applyFont="1" applyBorder="1" applyAlignment="1">
      <alignment horizontal="center" vertical="top" wrapText="1"/>
    </xf>
    <xf numFmtId="0" fontId="21" fillId="0" borderId="0" xfId="0" applyFont="1" applyBorder="1" applyAlignment="1">
      <alignment horizontal="center"/>
    </xf>
    <xf numFmtId="4" fontId="0" fillId="0" borderId="0" xfId="0" applyNumberFormat="1" applyFont="1" applyBorder="1" applyAlignment="1">
      <alignment/>
    </xf>
    <xf numFmtId="0" fontId="0" fillId="0" borderId="0" xfId="0" applyFont="1" applyBorder="1" applyAlignment="1">
      <alignment horizontal="right"/>
    </xf>
    <xf numFmtId="0" fontId="2" fillId="0" borderId="0" xfId="0" applyFont="1" applyBorder="1" applyAlignment="1">
      <alignment horizontal="center"/>
    </xf>
    <xf numFmtId="4" fontId="2" fillId="0" borderId="1" xfId="0" applyNumberFormat="1" applyFont="1" applyBorder="1" applyAlignment="1">
      <alignment/>
    </xf>
    <xf numFmtId="49" fontId="2" fillId="0" borderId="0" xfId="0" applyNumberFormat="1" applyFont="1" applyBorder="1" applyAlignment="1">
      <alignment horizontal="center" wrapText="1"/>
    </xf>
    <xf numFmtId="4" fontId="4" fillId="0" borderId="0" xfId="0" applyNumberFormat="1" applyFont="1" applyBorder="1" applyAlignment="1">
      <alignment/>
    </xf>
    <xf numFmtId="4" fontId="4" fillId="0" borderId="1" xfId="0" applyNumberFormat="1" applyFont="1" applyBorder="1" applyAlignment="1">
      <alignment/>
    </xf>
    <xf numFmtId="49" fontId="14" fillId="0" borderId="0" xfId="0" applyNumberFormat="1" applyFont="1" applyBorder="1" applyAlignment="1">
      <alignment horizontal="center"/>
    </xf>
    <xf numFmtId="0" fontId="4" fillId="0" borderId="0" xfId="0" applyFont="1" applyBorder="1" applyAlignment="1">
      <alignment/>
    </xf>
    <xf numFmtId="49" fontId="14" fillId="0" borderId="0" xfId="0" applyNumberFormat="1" applyFont="1" applyAlignment="1">
      <alignment horizontal="center" vertical="top"/>
    </xf>
    <xf numFmtId="49" fontId="14" fillId="0" borderId="0" xfId="0" applyNumberFormat="1" applyFont="1" applyAlignment="1">
      <alignment horizontal="center"/>
    </xf>
    <xf numFmtId="49" fontId="6" fillId="0" borderId="0" xfId="0" applyNumberFormat="1" applyFont="1" applyAlignment="1">
      <alignment horizontal="center" vertical="top"/>
    </xf>
    <xf numFmtId="0" fontId="6" fillId="0" borderId="0" xfId="0" applyFont="1" applyBorder="1" applyAlignment="1">
      <alignment horizontal="right"/>
    </xf>
    <xf numFmtId="49" fontId="6" fillId="0" borderId="0" xfId="0" applyNumberFormat="1" applyFont="1" applyAlignment="1">
      <alignment horizontal="center"/>
    </xf>
    <xf numFmtId="49" fontId="1" fillId="0" borderId="0" xfId="0" applyNumberFormat="1" applyFont="1" applyAlignment="1">
      <alignment horizontal="center"/>
    </xf>
    <xf numFmtId="49" fontId="1" fillId="0" borderId="0" xfId="0" applyNumberFormat="1" applyFont="1" applyAlignment="1">
      <alignment horizontal="center" vertical="center"/>
    </xf>
    <xf numFmtId="0" fontId="0" fillId="0" borderId="3" xfId="0" applyFont="1" applyBorder="1" applyAlignment="1">
      <alignment horizontal="center" vertical="center"/>
    </xf>
    <xf numFmtId="4" fontId="0" fillId="0" borderId="0" xfId="0" applyNumberFormat="1" applyFont="1" applyAlignment="1">
      <alignment vertical="center"/>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1" fillId="0" borderId="0" xfId="0" applyFont="1" applyBorder="1" applyAlignment="1">
      <alignment horizontal="right" vertical="center"/>
    </xf>
    <xf numFmtId="4" fontId="4" fillId="0" borderId="0" xfId="0" applyNumberFormat="1" applyFont="1" applyAlignment="1">
      <alignment horizontal="left"/>
    </xf>
    <xf numFmtId="0" fontId="2" fillId="0" borderId="0" xfId="0" applyFont="1" applyBorder="1" applyAlignment="1">
      <alignment vertical="top"/>
    </xf>
    <xf numFmtId="0" fontId="2" fillId="0" borderId="0" xfId="0" applyFont="1" applyBorder="1" applyAlignment="1">
      <alignment horizontal="center"/>
    </xf>
    <xf numFmtId="0" fontId="4" fillId="0" borderId="0" xfId="0" applyFont="1" applyBorder="1" applyAlignment="1">
      <alignment vertical="top"/>
    </xf>
    <xf numFmtId="0" fontId="4" fillId="0" borderId="0" xfId="0" applyFont="1" applyBorder="1" applyAlignment="1">
      <alignment vertical="top" wrapText="1"/>
    </xf>
    <xf numFmtId="0" fontId="4" fillId="0" borderId="0" xfId="0" applyFont="1" applyBorder="1" applyAlignment="1">
      <alignment horizontal="center"/>
    </xf>
    <xf numFmtId="4" fontId="4" fillId="0" borderId="0" xfId="0" applyNumberFormat="1" applyFont="1" applyBorder="1" applyAlignment="1">
      <alignment horizontal="right"/>
    </xf>
    <xf numFmtId="4" fontId="4" fillId="0" borderId="0" xfId="0" applyNumberFormat="1" applyFont="1" applyBorder="1" applyAlignment="1">
      <alignment/>
    </xf>
    <xf numFmtId="49" fontId="4" fillId="0" borderId="0" xfId="0" applyNumberFormat="1" applyFont="1" applyBorder="1" applyAlignment="1">
      <alignment vertical="top" wrapText="1"/>
    </xf>
    <xf numFmtId="0" fontId="22" fillId="0" borderId="0" xfId="0" applyFont="1" applyBorder="1" applyAlignment="1">
      <alignment horizontal="left" vertical="top"/>
    </xf>
    <xf numFmtId="0" fontId="21" fillId="0" borderId="0" xfId="0" applyFont="1" applyBorder="1" applyAlignment="1">
      <alignment vertical="top"/>
    </xf>
    <xf numFmtId="0" fontId="2" fillId="0" borderId="0" xfId="0" applyFont="1" applyBorder="1" applyAlignment="1">
      <alignment horizontal="right"/>
    </xf>
    <xf numFmtId="0" fontId="2" fillId="0" borderId="0" xfId="0" applyFont="1" applyBorder="1" applyAlignment="1">
      <alignment/>
    </xf>
    <xf numFmtId="0" fontId="0" fillId="0" borderId="0" xfId="0" applyBorder="1" applyAlignment="1">
      <alignment/>
    </xf>
    <xf numFmtId="0" fontId="4" fillId="0" borderId="1" xfId="0" applyFont="1" applyBorder="1" applyAlignment="1">
      <alignment vertical="top" wrapText="1"/>
    </xf>
    <xf numFmtId="0" fontId="0" fillId="0" borderId="0" xfId="0" applyBorder="1" applyAlignment="1">
      <alignment vertical="top"/>
    </xf>
    <xf numFmtId="0" fontId="2" fillId="0" borderId="0" xfId="0" applyFont="1" applyBorder="1" applyAlignment="1">
      <alignment/>
    </xf>
    <xf numFmtId="0" fontId="20" fillId="0" borderId="0" xfId="0" applyFont="1" applyBorder="1" applyAlignment="1">
      <alignment horizontal="right"/>
    </xf>
    <xf numFmtId="0" fontId="20" fillId="0" borderId="0" xfId="0" applyFont="1" applyBorder="1" applyAlignment="1">
      <alignment/>
    </xf>
    <xf numFmtId="0" fontId="3" fillId="0" borderId="0" xfId="0" applyFont="1" applyBorder="1" applyAlignment="1">
      <alignment horizontal="left" vertical="top"/>
    </xf>
    <xf numFmtId="0" fontId="20" fillId="0" borderId="0" xfId="0" applyFont="1" applyBorder="1" applyAlignment="1">
      <alignment vertical="top"/>
    </xf>
    <xf numFmtId="0" fontId="4" fillId="0" borderId="0" xfId="0" applyFont="1" applyBorder="1" applyAlignment="1">
      <alignment horizontal="justify" vertical="top"/>
    </xf>
    <xf numFmtId="0" fontId="10" fillId="0" borderId="0" xfId="0" applyFont="1" applyBorder="1" applyAlignment="1">
      <alignment horizontal="left" vertical="top"/>
    </xf>
    <xf numFmtId="0" fontId="5" fillId="0" borderId="0" xfId="0" applyFont="1" applyBorder="1" applyAlignment="1">
      <alignment vertical="top"/>
    </xf>
    <xf numFmtId="0" fontId="14" fillId="0" borderId="0" xfId="0" applyFont="1" applyBorder="1" applyAlignment="1">
      <alignment horizontal="justify" vertical="top"/>
    </xf>
    <xf numFmtId="0" fontId="4" fillId="0" borderId="0" xfId="0" applyFont="1" applyBorder="1" applyAlignment="1">
      <alignment horizontal="right"/>
    </xf>
    <xf numFmtId="0" fontId="4" fillId="0" borderId="0" xfId="0" applyFont="1" applyBorder="1" applyAlignment="1">
      <alignment horizontal="center" vertical="top"/>
    </xf>
    <xf numFmtId="0" fontId="21" fillId="0" borderId="0" xfId="0" applyFont="1" applyAlignment="1">
      <alignment/>
    </xf>
    <xf numFmtId="0" fontId="11" fillId="0" borderId="0" xfId="0" applyFont="1" applyBorder="1" applyAlignment="1">
      <alignment/>
    </xf>
    <xf numFmtId="0" fontId="23" fillId="0" borderId="0" xfId="0" applyFont="1" applyBorder="1" applyAlignment="1">
      <alignment vertical="center"/>
    </xf>
    <xf numFmtId="0" fontId="12" fillId="0" borderId="0" xfId="0" applyFont="1" applyAlignment="1">
      <alignment/>
    </xf>
    <xf numFmtId="0" fontId="14" fillId="0" borderId="0" xfId="0" applyFont="1" applyAlignment="1">
      <alignment/>
    </xf>
    <xf numFmtId="49" fontId="4" fillId="0" borderId="0" xfId="0" applyNumberFormat="1" applyFont="1" applyBorder="1" applyAlignment="1">
      <alignment horizontal="center" vertical="top"/>
    </xf>
    <xf numFmtId="0" fontId="4" fillId="0" borderId="0" xfId="0" applyFont="1" applyAlignment="1">
      <alignment/>
    </xf>
    <xf numFmtId="0" fontId="4" fillId="0" borderId="0" xfId="0" applyFont="1" applyAlignment="1">
      <alignment horizontal="center"/>
    </xf>
    <xf numFmtId="4" fontId="19" fillId="0" borderId="0" xfId="0" applyNumberFormat="1" applyFont="1" applyBorder="1" applyAlignment="1">
      <alignment horizontal="right"/>
    </xf>
    <xf numFmtId="4" fontId="19" fillId="0" borderId="0" xfId="0" applyNumberFormat="1" applyFont="1" applyBorder="1" applyAlignment="1">
      <alignment/>
    </xf>
    <xf numFmtId="0" fontId="4" fillId="0" borderId="1" xfId="0" applyFont="1" applyBorder="1" applyAlignment="1">
      <alignment horizontal="center"/>
    </xf>
    <xf numFmtId="4" fontId="4" fillId="0" borderId="1" xfId="0" applyNumberFormat="1" applyFont="1" applyBorder="1" applyAlignment="1">
      <alignment horizontal="right"/>
    </xf>
    <xf numFmtId="4" fontId="24" fillId="0" borderId="1" xfId="0" applyNumberFormat="1" applyFont="1" applyBorder="1" applyAlignment="1">
      <alignment/>
    </xf>
    <xf numFmtId="4" fontId="19" fillId="0" borderId="1" xfId="0" applyNumberFormat="1" applyFont="1" applyBorder="1" applyAlignment="1">
      <alignment/>
    </xf>
    <xf numFmtId="49" fontId="4" fillId="0" borderId="0" xfId="0" applyNumberFormat="1" applyFont="1" applyBorder="1" applyAlignment="1">
      <alignment vertical="top"/>
    </xf>
    <xf numFmtId="0" fontId="4" fillId="0" borderId="0" xfId="0" applyFont="1" applyAlignment="1">
      <alignment horizontal="left" indent="3"/>
    </xf>
    <xf numFmtId="0" fontId="4" fillId="0" borderId="1" xfId="0" applyFont="1" applyBorder="1" applyAlignment="1">
      <alignment vertical="top"/>
    </xf>
    <xf numFmtId="4" fontId="4" fillId="0" borderId="1" xfId="0" applyNumberFormat="1" applyFont="1" applyBorder="1" applyAlignment="1">
      <alignment/>
    </xf>
    <xf numFmtId="0" fontId="14" fillId="0" borderId="0" xfId="0" applyFont="1" applyBorder="1" applyAlignment="1">
      <alignment horizontal="center" vertical="top"/>
    </xf>
    <xf numFmtId="49" fontId="14" fillId="0" borderId="0" xfId="0" applyNumberFormat="1" applyFont="1" applyBorder="1" applyAlignment="1">
      <alignment horizontal="center" vertical="top"/>
    </xf>
    <xf numFmtId="0" fontId="14" fillId="0" borderId="0" xfId="0" applyFont="1" applyBorder="1" applyAlignment="1">
      <alignment vertical="top"/>
    </xf>
    <xf numFmtId="0" fontId="14" fillId="0" borderId="1" xfId="0" applyFont="1" applyBorder="1" applyAlignment="1">
      <alignment/>
    </xf>
    <xf numFmtId="4" fontId="24" fillId="0" borderId="0" xfId="0" applyNumberFormat="1" applyFont="1" applyBorder="1" applyAlignment="1">
      <alignment/>
    </xf>
    <xf numFmtId="0" fontId="4" fillId="0" borderId="0" xfId="0" applyFont="1" applyAlignment="1">
      <alignment wrapText="1"/>
    </xf>
    <xf numFmtId="0" fontId="0" fillId="0" borderId="0" xfId="0" applyFont="1" applyAlignment="1">
      <alignment vertical="center"/>
    </xf>
    <xf numFmtId="49" fontId="2" fillId="0" borderId="0" xfId="0" applyNumberFormat="1" applyFont="1" applyAlignment="1">
      <alignment horizontal="center" vertical="top"/>
    </xf>
    <xf numFmtId="4" fontId="2" fillId="0" borderId="0" xfId="0" applyNumberFormat="1" applyFont="1" applyAlignment="1">
      <alignment/>
    </xf>
    <xf numFmtId="0" fontId="4" fillId="0" borderId="0" xfId="0" applyFont="1" applyFill="1" applyBorder="1" applyAlignment="1">
      <alignment horizontal="center"/>
    </xf>
    <xf numFmtId="0" fontId="4" fillId="0" borderId="0" xfId="0" applyFont="1" applyFill="1" applyAlignment="1">
      <alignment horizontal="center" vertical="top"/>
    </xf>
    <xf numFmtId="0" fontId="4" fillId="0" borderId="0" xfId="0" applyFont="1" applyFill="1" applyAlignment="1">
      <alignment vertical="top" wrapText="1"/>
    </xf>
    <xf numFmtId="4" fontId="4" fillId="0" borderId="0" xfId="0" applyNumberFormat="1" applyFont="1" applyFill="1" applyAlignment="1">
      <alignment horizontal="right"/>
    </xf>
    <xf numFmtId="0" fontId="4" fillId="0" borderId="0" xfId="0" applyFont="1" applyFill="1" applyAlignment="1">
      <alignment/>
    </xf>
    <xf numFmtId="3" fontId="2" fillId="0" borderId="0" xfId="0" applyNumberFormat="1" applyFont="1" applyAlignment="1">
      <alignment/>
    </xf>
    <xf numFmtId="49" fontId="2" fillId="0" borderId="0" xfId="0" applyNumberFormat="1" applyFont="1" applyBorder="1" applyAlignment="1">
      <alignment horizontal="center" vertical="top"/>
    </xf>
    <xf numFmtId="0" fontId="2" fillId="0" borderId="0" xfId="0" applyFont="1" applyBorder="1" applyAlignment="1">
      <alignment vertical="top"/>
    </xf>
    <xf numFmtId="0" fontId="4" fillId="0" borderId="0" xfId="0" applyFont="1" applyAlignment="1">
      <alignment vertical="top" wrapText="1"/>
    </xf>
    <xf numFmtId="4" fontId="4" fillId="0" borderId="0" xfId="0" applyNumberFormat="1" applyFont="1" applyAlignment="1">
      <alignment vertical="top" wrapText="1"/>
    </xf>
    <xf numFmtId="49" fontId="2" fillId="0" borderId="0" xfId="0" applyNumberFormat="1" applyFont="1" applyBorder="1" applyAlignment="1">
      <alignment horizontal="left" vertical="top" wrapText="1"/>
    </xf>
    <xf numFmtId="0" fontId="4" fillId="0" borderId="0" xfId="0" applyFont="1" applyBorder="1" applyAlignment="1">
      <alignment/>
    </xf>
    <xf numFmtId="0" fontId="4" fillId="0" borderId="0" xfId="0" applyFont="1" applyFill="1" applyAlignment="1">
      <alignment horizontal="right"/>
    </xf>
    <xf numFmtId="4" fontId="4" fillId="0" borderId="0" xfId="0" applyNumberFormat="1" applyFont="1" applyFill="1" applyAlignment="1">
      <alignment/>
    </xf>
    <xf numFmtId="4" fontId="17" fillId="0" borderId="0" xfId="0" applyNumberFormat="1" applyFont="1" applyFill="1" applyAlignment="1">
      <alignment/>
    </xf>
    <xf numFmtId="4" fontId="26" fillId="0" borderId="0" xfId="0" applyNumberFormat="1" applyFont="1" applyAlignment="1">
      <alignment/>
    </xf>
    <xf numFmtId="4" fontId="2" fillId="0" borderId="0" xfId="0" applyNumberFormat="1" applyFont="1" applyAlignment="1">
      <alignment vertical="top" wrapText="1"/>
    </xf>
    <xf numFmtId="0" fontId="2" fillId="0" borderId="0" xfId="0" applyFont="1" applyFill="1" applyBorder="1" applyAlignment="1">
      <alignment/>
    </xf>
    <xf numFmtId="0" fontId="2" fillId="0" borderId="0" xfId="0" applyFont="1" applyBorder="1" applyAlignment="1">
      <alignment wrapText="1"/>
    </xf>
    <xf numFmtId="49" fontId="16" fillId="0" borderId="0" xfId="0" applyNumberFormat="1" applyFont="1" applyBorder="1" applyAlignment="1">
      <alignment horizontal="center" wrapText="1"/>
    </xf>
    <xf numFmtId="0" fontId="16" fillId="0" borderId="0" xfId="0" applyFont="1" applyBorder="1" applyAlignment="1">
      <alignment wrapText="1"/>
    </xf>
    <xf numFmtId="0" fontId="2" fillId="0" borderId="0" xfId="0" applyFont="1" applyFill="1" applyAlignment="1">
      <alignment vertical="top" wrapText="1"/>
    </xf>
    <xf numFmtId="0" fontId="1" fillId="0" borderId="0" xfId="0" applyFont="1" applyAlignment="1">
      <alignment/>
    </xf>
    <xf numFmtId="0" fontId="16" fillId="0" borderId="4" xfId="0" applyFont="1" applyBorder="1" applyAlignment="1">
      <alignment vertical="center"/>
    </xf>
    <xf numFmtId="0" fontId="2" fillId="0" borderId="0" xfId="0" applyFont="1" applyFill="1" applyBorder="1" applyAlignment="1">
      <alignment vertical="top"/>
    </xf>
    <xf numFmtId="49" fontId="0" fillId="0" borderId="0" xfId="0" applyNumberFormat="1" applyFont="1" applyAlignment="1">
      <alignment horizontal="center"/>
    </xf>
    <xf numFmtId="0" fontId="0" fillId="0" borderId="0" xfId="0" applyFont="1" applyAlignment="1">
      <alignment horizontal="center"/>
    </xf>
    <xf numFmtId="4" fontId="0" fillId="0" borderId="0" xfId="0" applyNumberFormat="1" applyFont="1" applyAlignment="1">
      <alignment/>
    </xf>
    <xf numFmtId="0" fontId="0" fillId="0" borderId="0" xfId="0" applyFont="1" applyAlignment="1">
      <alignment/>
    </xf>
    <xf numFmtId="49" fontId="2" fillId="0" borderId="0" xfId="0" applyNumberFormat="1" applyFont="1" applyAlignment="1">
      <alignment horizontal="center"/>
    </xf>
    <xf numFmtId="4" fontId="2" fillId="0" borderId="0" xfId="0" applyNumberFormat="1" applyFont="1" applyAlignment="1">
      <alignment/>
    </xf>
    <xf numFmtId="0" fontId="2" fillId="0" borderId="0" xfId="0" applyFont="1" applyAlignment="1">
      <alignment/>
    </xf>
    <xf numFmtId="49" fontId="0" fillId="0" borderId="0" xfId="0" applyNumberFormat="1" applyFont="1" applyBorder="1" applyAlignment="1">
      <alignment horizontal="center" vertical="top"/>
    </xf>
    <xf numFmtId="0" fontId="6" fillId="0" borderId="0" xfId="0" applyFont="1" applyBorder="1" applyAlignment="1">
      <alignment wrapText="1"/>
    </xf>
    <xf numFmtId="0" fontId="6" fillId="0" borderId="0" xfId="0" applyFont="1" applyAlignment="1">
      <alignment wrapText="1"/>
    </xf>
    <xf numFmtId="0" fontId="6" fillId="0" borderId="0" xfId="0" applyFont="1" applyAlignment="1">
      <alignment/>
    </xf>
    <xf numFmtId="0" fontId="6" fillId="0" borderId="0" xfId="0" applyFont="1" applyAlignment="1">
      <alignment/>
    </xf>
    <xf numFmtId="49" fontId="14" fillId="0" borderId="0" xfId="0" applyNumberFormat="1" applyFont="1" applyBorder="1" applyAlignment="1">
      <alignment horizontal="center" vertical="top"/>
    </xf>
    <xf numFmtId="49" fontId="21" fillId="0" borderId="0" xfId="0" applyNumberFormat="1" applyFont="1" applyBorder="1" applyAlignment="1">
      <alignment horizontal="center" vertical="top" wrapText="1"/>
    </xf>
    <xf numFmtId="0" fontId="2" fillId="0" borderId="1" xfId="0" applyFont="1" applyBorder="1" applyAlignment="1">
      <alignment vertical="top"/>
    </xf>
    <xf numFmtId="0" fontId="2" fillId="0" borderId="1" xfId="0" applyFont="1" applyBorder="1" applyAlignment="1">
      <alignment horizontal="center"/>
    </xf>
    <xf numFmtId="0" fontId="4" fillId="0" borderId="0" xfId="0" applyFont="1" applyAlignment="1">
      <alignment horizontal="left" vertical="top" wrapText="1"/>
    </xf>
    <xf numFmtId="4" fontId="0" fillId="2" borderId="0" xfId="0" applyNumberFormat="1" applyFill="1" applyAlignment="1">
      <alignment/>
    </xf>
    <xf numFmtId="4" fontId="4" fillId="2" borderId="0" xfId="0" applyNumberFormat="1" applyFont="1" applyFill="1" applyAlignment="1">
      <alignment/>
    </xf>
    <xf numFmtId="4" fontId="0" fillId="0" borderId="0" xfId="0" applyNumberFormat="1" applyAlignment="1">
      <alignment vertical="top" wrapText="1"/>
    </xf>
    <xf numFmtId="4" fontId="12" fillId="0" borderId="0" xfId="0" applyNumberFormat="1" applyFont="1" applyAlignment="1">
      <alignment/>
    </xf>
    <xf numFmtId="0" fontId="12" fillId="0" borderId="0" xfId="0" applyFont="1" applyAlignment="1">
      <alignment/>
    </xf>
    <xf numFmtId="9" fontId="0" fillId="0" borderId="0" xfId="0" applyNumberFormat="1" applyAlignment="1">
      <alignment horizontal="center"/>
    </xf>
    <xf numFmtId="4" fontId="27" fillId="0" borderId="0" xfId="0" applyNumberFormat="1" applyFont="1" applyBorder="1" applyAlignment="1">
      <alignment vertical="top" wrapText="1"/>
    </xf>
    <xf numFmtId="4" fontId="4" fillId="0" borderId="0" xfId="0" applyNumberFormat="1" applyFont="1" applyAlignment="1">
      <alignment/>
    </xf>
    <xf numFmtId="4" fontId="0" fillId="0" borderId="0" xfId="0" applyNumberFormat="1" applyFont="1" applyAlignment="1">
      <alignment vertical="center"/>
    </xf>
    <xf numFmtId="4" fontId="0" fillId="0" borderId="0" xfId="0" applyNumberFormat="1" applyAlignment="1">
      <alignment vertical="center"/>
    </xf>
    <xf numFmtId="0" fontId="9" fillId="0" borderId="0" xfId="0" applyFont="1" applyAlignment="1">
      <alignment horizontal="justify"/>
    </xf>
    <xf numFmtId="0" fontId="5" fillId="0" borderId="0" xfId="0" applyFont="1" applyAlignment="1">
      <alignment/>
    </xf>
    <xf numFmtId="0" fontId="5" fillId="0" borderId="0" xfId="0" applyFont="1" applyAlignment="1">
      <alignment horizontal="justify"/>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horizontal="justify" vertical="top"/>
    </xf>
    <xf numFmtId="0" fontId="0" fillId="0" borderId="0" xfId="0" applyAlignment="1">
      <alignment vertical="top"/>
    </xf>
    <xf numFmtId="0" fontId="26" fillId="0" borderId="0" xfId="0" applyFont="1" applyAlignment="1">
      <alignment horizontal="justify" vertical="top"/>
    </xf>
    <xf numFmtId="49" fontId="6" fillId="0" borderId="0" xfId="0" applyNumberFormat="1" applyFont="1" applyBorder="1" applyAlignment="1">
      <alignment horizontal="center" vertical="top"/>
    </xf>
    <xf numFmtId="49" fontId="2" fillId="0" borderId="0" xfId="0" applyNumberFormat="1" applyFont="1" applyBorder="1" applyAlignment="1">
      <alignment horizontal="center" vertical="top"/>
    </xf>
    <xf numFmtId="0" fontId="0" fillId="0" borderId="0" xfId="0" applyFont="1" applyAlignment="1">
      <alignment vertical="top"/>
    </xf>
    <xf numFmtId="0" fontId="9" fillId="0" borderId="0" xfId="0" applyFont="1" applyAlignment="1">
      <alignment horizontal="justify" vertical="top"/>
    </xf>
    <xf numFmtId="0" fontId="5" fillId="0" borderId="1" xfId="0" applyFont="1" applyBorder="1" applyAlignment="1">
      <alignment horizontal="justify"/>
    </xf>
    <xf numFmtId="0" fontId="2" fillId="0" borderId="1" xfId="0" applyFont="1" applyBorder="1" applyAlignment="1">
      <alignment/>
    </xf>
    <xf numFmtId="0" fontId="13" fillId="0" borderId="0" xfId="0" applyFont="1" applyAlignment="1">
      <alignment horizontal="justify"/>
    </xf>
    <xf numFmtId="0" fontId="17" fillId="0" borderId="0" xfId="0" applyFont="1" applyAlignment="1">
      <alignment vertical="top" wrapText="1"/>
    </xf>
    <xf numFmtId="0" fontId="26" fillId="0" borderId="0" xfId="0" applyFont="1" applyAlignment="1">
      <alignment horizontal="center" vertical="top" wrapText="1"/>
    </xf>
    <xf numFmtId="0" fontId="26" fillId="0" borderId="0" xfId="0" applyFont="1" applyAlignment="1">
      <alignment vertical="top" wrapText="1"/>
    </xf>
    <xf numFmtId="0" fontId="5" fillId="0" borderId="0" xfId="0" applyFont="1" applyAlignment="1">
      <alignment vertical="top" wrapText="1"/>
    </xf>
    <xf numFmtId="0" fontId="5" fillId="0" borderId="0" xfId="0" applyFont="1" applyAlignment="1">
      <alignment horizontal="center" vertical="top" wrapText="1"/>
    </xf>
    <xf numFmtId="0" fontId="30" fillId="0" borderId="0" xfId="0" applyFont="1" applyAlignment="1">
      <alignment vertical="top" wrapText="1"/>
    </xf>
    <xf numFmtId="0" fontId="17" fillId="0" borderId="0" xfId="0" applyFont="1" applyAlignment="1">
      <alignment wrapText="1"/>
    </xf>
    <xf numFmtId="0" fontId="26" fillId="0" borderId="0" xfId="0" applyFont="1" applyAlignment="1">
      <alignment wrapText="1"/>
    </xf>
    <xf numFmtId="0" fontId="5" fillId="0" borderId="0" xfId="0" applyFont="1" applyAlignment="1">
      <alignment wrapText="1"/>
    </xf>
    <xf numFmtId="0" fontId="5" fillId="0" borderId="0" xfId="0" applyFont="1" applyAlignment="1">
      <alignment horizontal="center" wrapText="1"/>
    </xf>
    <xf numFmtId="0" fontId="5" fillId="0" borderId="0" xfId="0" applyFont="1" applyAlignment="1">
      <alignment horizontal="right" wrapText="1"/>
    </xf>
    <xf numFmtId="0" fontId="26" fillId="0" borderId="0" xfId="0" applyFont="1" applyAlignment="1">
      <alignment horizontal="left" vertical="top" wrapText="1"/>
    </xf>
    <xf numFmtId="4" fontId="0" fillId="0" borderId="0" xfId="0" applyNumberFormat="1" applyFont="1" applyAlignment="1">
      <alignment horizontal="right"/>
    </xf>
    <xf numFmtId="4" fontId="2" fillId="0" borderId="0" xfId="0" applyNumberFormat="1" applyFont="1" applyAlignment="1">
      <alignment horizontal="right"/>
    </xf>
    <xf numFmtId="0" fontId="5" fillId="0" borderId="1" xfId="0" applyFont="1" applyBorder="1" applyAlignment="1">
      <alignment horizontal="right"/>
    </xf>
    <xf numFmtId="0" fontId="17" fillId="0" borderId="0" xfId="0" applyFont="1" applyAlignment="1">
      <alignment horizontal="center" wrapText="1"/>
    </xf>
    <xf numFmtId="0" fontId="17" fillId="0" borderId="0" xfId="0" applyFont="1" applyAlignment="1">
      <alignment horizontal="right" wrapText="1"/>
    </xf>
    <xf numFmtId="0" fontId="26" fillId="0" borderId="0" xfId="0" applyFont="1" applyAlignment="1">
      <alignment horizontal="center" wrapText="1"/>
    </xf>
    <xf numFmtId="0" fontId="26" fillId="0" borderId="0" xfId="0" applyFont="1" applyAlignment="1">
      <alignment horizontal="right" wrapText="1"/>
    </xf>
    <xf numFmtId="0" fontId="5" fillId="0" borderId="1" xfId="0" applyFont="1" applyBorder="1" applyAlignment="1">
      <alignment horizontal="center"/>
    </xf>
    <xf numFmtId="0" fontId="0" fillId="0" borderId="1" xfId="0" applyBorder="1" applyAlignment="1">
      <alignment/>
    </xf>
    <xf numFmtId="0" fontId="5" fillId="0" borderId="0" xfId="0" applyFont="1" applyAlignment="1">
      <alignment horizontal="left" vertical="top"/>
    </xf>
    <xf numFmtId="0" fontId="0" fillId="0" borderId="0" xfId="0" applyAlignment="1">
      <alignment horizontal="left" vertical="top"/>
    </xf>
    <xf numFmtId="0" fontId="13" fillId="0" borderId="0" xfId="0" applyFont="1" applyAlignment="1">
      <alignment horizontal="left" vertical="top"/>
    </xf>
    <xf numFmtId="0" fontId="9" fillId="0" borderId="0" xfId="0" applyFont="1" applyAlignment="1">
      <alignment horizontal="left" vertical="top"/>
    </xf>
    <xf numFmtId="0" fontId="31" fillId="0" borderId="0" xfId="0" applyFont="1" applyAlignment="1">
      <alignment horizontal="left" vertical="top"/>
    </xf>
    <xf numFmtId="0" fontId="13" fillId="0" borderId="0" xfId="0" applyFont="1" applyAlignment="1">
      <alignment horizontal="justify" vertical="top"/>
    </xf>
    <xf numFmtId="0" fontId="5" fillId="0" borderId="1" xfId="0" applyFont="1" applyBorder="1" applyAlignment="1">
      <alignment horizontal="justify" vertical="top"/>
    </xf>
    <xf numFmtId="0" fontId="2" fillId="3" borderId="0" xfId="0" applyFont="1" applyFill="1" applyBorder="1" applyAlignment="1">
      <alignment/>
    </xf>
    <xf numFmtId="0" fontId="2" fillId="3" borderId="1" xfId="0" applyFont="1" applyFill="1" applyBorder="1" applyAlignment="1">
      <alignment/>
    </xf>
    <xf numFmtId="4" fontId="2" fillId="0" borderId="0" xfId="0" applyNumberFormat="1" applyFont="1" applyBorder="1" applyAlignment="1">
      <alignment/>
    </xf>
    <xf numFmtId="4" fontId="4" fillId="0" borderId="0" xfId="0" applyNumberFormat="1" applyFont="1" applyAlignment="1">
      <alignment horizontal="right"/>
    </xf>
    <xf numFmtId="4" fontId="4" fillId="0" borderId="1" xfId="0" applyNumberFormat="1" applyFont="1" applyBorder="1" applyAlignment="1">
      <alignment horizontal="right"/>
    </xf>
    <xf numFmtId="4" fontId="4" fillId="0" borderId="0" xfId="0" applyNumberFormat="1" applyFont="1" applyBorder="1" applyAlignment="1">
      <alignment horizontal="right"/>
    </xf>
    <xf numFmtId="4" fontId="14" fillId="0" borderId="1" xfId="0" applyNumberFormat="1" applyFont="1" applyBorder="1" applyAlignment="1">
      <alignment horizontal="right"/>
    </xf>
    <xf numFmtId="4" fontId="2" fillId="0" borderId="1" xfId="0" applyNumberFormat="1" applyFont="1" applyBorder="1" applyAlignment="1">
      <alignment/>
    </xf>
    <xf numFmtId="4" fontId="5" fillId="0" borderId="0" xfId="0" applyNumberFormat="1" applyFont="1" applyAlignment="1">
      <alignment horizontal="right" vertical="top" wrapText="1"/>
    </xf>
    <xf numFmtId="4" fontId="5" fillId="0" borderId="0" xfId="0" applyNumberFormat="1" applyFont="1" applyAlignment="1">
      <alignment horizontal="right" vertical="top"/>
    </xf>
    <xf numFmtId="4" fontId="30" fillId="0" borderId="0" xfId="0" applyNumberFormat="1" applyFont="1" applyAlignment="1">
      <alignment horizontal="right" vertical="top" wrapText="1"/>
    </xf>
    <xf numFmtId="4" fontId="26" fillId="0" borderId="0" xfId="0" applyNumberFormat="1" applyFont="1" applyAlignment="1">
      <alignment horizontal="right" vertical="top" wrapText="1"/>
    </xf>
    <xf numFmtId="4" fontId="4" fillId="3" borderId="0" xfId="0" applyNumberFormat="1" applyFont="1" applyFill="1" applyAlignment="1">
      <alignment horizontal="right"/>
    </xf>
    <xf numFmtId="4" fontId="4" fillId="3" borderId="0" xfId="0" applyNumberFormat="1" applyFont="1" applyFill="1" applyAlignment="1">
      <alignment/>
    </xf>
    <xf numFmtId="4" fontId="2" fillId="3" borderId="0" xfId="0" applyNumberFormat="1" applyFont="1" applyFill="1" applyAlignment="1">
      <alignment/>
    </xf>
    <xf numFmtId="4" fontId="2" fillId="0" borderId="0" xfId="0" applyNumberFormat="1" applyFont="1" applyFill="1" applyAlignment="1">
      <alignment/>
    </xf>
    <xf numFmtId="4" fontId="4" fillId="4" borderId="0" xfId="0" applyNumberFormat="1" applyFont="1" applyFill="1" applyAlignment="1">
      <alignment/>
    </xf>
    <xf numFmtId="0" fontId="32" fillId="0" borderId="0" xfId="0" applyFont="1" applyBorder="1" applyAlignment="1">
      <alignment horizontal="left" indent="3"/>
    </xf>
    <xf numFmtId="0" fontId="9" fillId="0" borderId="0" xfId="0" applyFont="1" applyBorder="1" applyAlignment="1">
      <alignment horizontal="left" indent="3"/>
    </xf>
    <xf numFmtId="0" fontId="34" fillId="0" borderId="0" xfId="0" applyFont="1" applyBorder="1" applyAlignment="1">
      <alignment horizontal="left" vertical="top" wrapText="1"/>
    </xf>
    <xf numFmtId="0" fontId="34" fillId="0" borderId="0" xfId="0" applyFont="1" applyBorder="1" applyAlignment="1">
      <alignment horizontal="justify" vertical="top" wrapText="1"/>
    </xf>
    <xf numFmtId="0" fontId="34" fillId="0" borderId="0" xfId="0" applyFont="1" applyBorder="1" applyAlignment="1">
      <alignment horizontal="left" vertical="top" wrapText="1" indent="2"/>
    </xf>
    <xf numFmtId="0" fontId="34" fillId="0" borderId="0" xfId="0" applyFont="1" applyBorder="1" applyAlignment="1">
      <alignment horizontal="right" vertical="top" wrapText="1"/>
    </xf>
    <xf numFmtId="0" fontId="0" fillId="0" borderId="0" xfId="0" applyBorder="1" applyAlignment="1">
      <alignment vertical="top" wrapText="1"/>
    </xf>
    <xf numFmtId="0" fontId="5" fillId="0" borderId="0" xfId="0" applyFont="1" applyBorder="1" applyAlignment="1">
      <alignment horizontal="center" vertical="top" wrapText="1"/>
    </xf>
    <xf numFmtId="0" fontId="34" fillId="0" borderId="0" xfId="0" applyFont="1" applyBorder="1" applyAlignment="1">
      <alignment horizontal="center" vertical="top" wrapText="1"/>
    </xf>
    <xf numFmtId="0" fontId="5" fillId="0" borderId="0" xfId="0" applyFont="1" applyBorder="1" applyAlignment="1">
      <alignment horizontal="left"/>
    </xf>
    <xf numFmtId="0" fontId="5" fillId="0" borderId="0" xfId="0" applyFont="1" applyBorder="1" applyAlignment="1">
      <alignment horizontal="left" vertical="top" wrapText="1"/>
    </xf>
    <xf numFmtId="0" fontId="38" fillId="0" borderId="0" xfId="0" applyFont="1" applyBorder="1" applyAlignment="1">
      <alignment horizontal="left" vertical="top" wrapText="1"/>
    </xf>
    <xf numFmtId="0" fontId="38" fillId="0" borderId="0" xfId="0" applyFont="1" applyBorder="1" applyAlignment="1">
      <alignment horizontal="left" vertical="top" wrapText="1" indent="1"/>
    </xf>
    <xf numFmtId="0" fontId="34" fillId="0" borderId="0" xfId="0" applyFont="1" applyBorder="1" applyAlignment="1">
      <alignment vertical="top" wrapText="1"/>
    </xf>
    <xf numFmtId="0" fontId="34" fillId="0" borderId="0" xfId="0" applyFont="1" applyBorder="1" applyAlignment="1">
      <alignment horizontal="left" vertical="top" wrapText="1" indent="1"/>
    </xf>
    <xf numFmtId="0" fontId="5" fillId="0" borderId="0" xfId="0" applyFont="1" applyBorder="1" applyAlignment="1">
      <alignment horizontal="justify"/>
    </xf>
    <xf numFmtId="0" fontId="38" fillId="0" borderId="0" xfId="0" applyFont="1" applyBorder="1" applyAlignment="1">
      <alignment horizontal="justify" vertical="top" wrapText="1"/>
    </xf>
    <xf numFmtId="0" fontId="9" fillId="0" borderId="0" xfId="0" applyFont="1" applyBorder="1" applyAlignment="1">
      <alignment horizontal="left"/>
    </xf>
    <xf numFmtId="0" fontId="9" fillId="0" borderId="0" xfId="0" applyFont="1" applyBorder="1" applyAlignment="1">
      <alignment horizontal="left" indent="5"/>
    </xf>
    <xf numFmtId="0" fontId="42" fillId="0" borderId="0" xfId="0" applyFont="1" applyBorder="1" applyAlignment="1">
      <alignment horizontal="justify" vertical="top" wrapText="1"/>
    </xf>
    <xf numFmtId="0" fontId="41" fillId="0" borderId="0" xfId="0" applyFont="1" applyBorder="1" applyAlignment="1">
      <alignment horizontal="justify" vertical="top" wrapText="1"/>
    </xf>
    <xf numFmtId="0" fontId="9" fillId="0" borderId="0" xfId="0" applyFont="1" applyBorder="1" applyAlignment="1">
      <alignment horizontal="justify"/>
    </xf>
    <xf numFmtId="0" fontId="22" fillId="0" borderId="0" xfId="0" applyFont="1" applyBorder="1" applyAlignment="1">
      <alignment horizontal="center"/>
    </xf>
    <xf numFmtId="0" fontId="34" fillId="0" borderId="0" xfId="0" applyFont="1" applyBorder="1" applyAlignment="1">
      <alignment horizontal="right" wrapText="1"/>
    </xf>
    <xf numFmtId="0" fontId="0" fillId="0" borderId="0" xfId="0" applyBorder="1" applyAlignment="1">
      <alignment horizontal="center" vertical="top" wrapText="1"/>
    </xf>
    <xf numFmtId="0" fontId="34" fillId="0" borderId="0" xfId="0" applyFont="1" applyBorder="1" applyAlignment="1">
      <alignment horizontal="center" wrapText="1"/>
    </xf>
    <xf numFmtId="4" fontId="34" fillId="0" borderId="0" xfId="0" applyNumberFormat="1" applyFont="1" applyBorder="1" applyAlignment="1">
      <alignment horizontal="left" vertical="top" wrapText="1"/>
    </xf>
    <xf numFmtId="4" fontId="5" fillId="0" borderId="0" xfId="0" applyNumberFormat="1" applyFont="1" applyBorder="1" applyAlignment="1">
      <alignment horizontal="center" vertical="top" wrapText="1"/>
    </xf>
    <xf numFmtId="4" fontId="34" fillId="0" borderId="0" xfId="0" applyNumberFormat="1" applyFont="1" applyBorder="1" applyAlignment="1">
      <alignment horizontal="center" vertical="top" wrapText="1"/>
    </xf>
    <xf numFmtId="4" fontId="5" fillId="0" borderId="0" xfId="0" applyNumberFormat="1" applyFont="1" applyBorder="1" applyAlignment="1">
      <alignment horizontal="justify" vertical="top" wrapText="1"/>
    </xf>
    <xf numFmtId="4" fontId="34" fillId="0" borderId="0" xfId="0" applyNumberFormat="1" applyFont="1" applyBorder="1" applyAlignment="1">
      <alignment horizontal="justify" vertical="top" wrapText="1"/>
    </xf>
    <xf numFmtId="4" fontId="4" fillId="4" borderId="0" xfId="0" applyNumberFormat="1" applyFont="1" applyFill="1" applyAlignment="1">
      <alignment horizontal="right"/>
    </xf>
    <xf numFmtId="4" fontId="34" fillId="0" borderId="0" xfId="0" applyNumberFormat="1" applyFont="1" applyBorder="1" applyAlignment="1">
      <alignment horizontal="right" wrapText="1"/>
    </xf>
    <xf numFmtId="4" fontId="5" fillId="0" borderId="0" xfId="0" applyNumberFormat="1" applyFont="1" applyBorder="1" applyAlignment="1">
      <alignment horizontal="left" vertical="top" wrapText="1"/>
    </xf>
    <xf numFmtId="4" fontId="0" fillId="0" borderId="0" xfId="0" applyNumberFormat="1" applyBorder="1" applyAlignment="1">
      <alignment/>
    </xf>
    <xf numFmtId="4" fontId="0" fillId="0" borderId="1" xfId="0" applyNumberFormat="1" applyBorder="1" applyAlignment="1">
      <alignment/>
    </xf>
    <xf numFmtId="4" fontId="34" fillId="4" borderId="0" xfId="0" applyNumberFormat="1" applyFont="1" applyFill="1" applyBorder="1" applyAlignment="1">
      <alignment horizontal="right" wrapText="1"/>
    </xf>
    <xf numFmtId="4" fontId="34" fillId="0" borderId="0" xfId="0" applyNumberFormat="1" applyFont="1" applyFill="1" applyBorder="1" applyAlignment="1">
      <alignment horizontal="right" wrapText="1"/>
    </xf>
    <xf numFmtId="4" fontId="34" fillId="0" borderId="0" xfId="0" applyNumberFormat="1" applyFont="1" applyBorder="1" applyAlignment="1">
      <alignment horizontal="justify" wrapText="1"/>
    </xf>
    <xf numFmtId="4" fontId="34" fillId="0" borderId="0" xfId="0" applyNumberFormat="1" applyFont="1" applyBorder="1" applyAlignment="1">
      <alignment horizontal="right" vertical="top" wrapText="1"/>
    </xf>
    <xf numFmtId="4" fontId="5" fillId="0" borderId="0" xfId="0" applyNumberFormat="1" applyFont="1" applyBorder="1" applyAlignment="1">
      <alignment horizontal="justify" wrapText="1"/>
    </xf>
    <xf numFmtId="4" fontId="2" fillId="0" borderId="0" xfId="0" applyNumberFormat="1" applyFont="1" applyFill="1" applyBorder="1" applyAlignment="1">
      <alignment/>
    </xf>
    <xf numFmtId="0" fontId="4" fillId="4" borderId="0" xfId="0" applyFont="1" applyFill="1" applyAlignment="1">
      <alignment/>
    </xf>
    <xf numFmtId="9" fontId="2" fillId="4" borderId="0" xfId="0" applyNumberFormat="1" applyFont="1" applyFill="1" applyAlignment="1">
      <alignment horizontal="center"/>
    </xf>
    <xf numFmtId="4" fontId="20" fillId="0" borderId="3" xfId="0" applyNumberFormat="1" applyFont="1" applyBorder="1" applyAlignment="1">
      <alignment vertical="center"/>
    </xf>
    <xf numFmtId="0" fontId="20" fillId="0" borderId="5" xfId="0" applyFont="1" applyBorder="1" applyAlignment="1">
      <alignment horizontal="right" vertical="center"/>
    </xf>
    <xf numFmtId="0" fontId="4" fillId="0" borderId="1" xfId="0" applyFont="1" applyBorder="1" applyAlignment="1">
      <alignment horizontal="right"/>
    </xf>
    <xf numFmtId="4" fontId="2" fillId="0" borderId="0" xfId="0" applyNumberFormat="1" applyFont="1" applyAlignment="1">
      <alignment wrapText="1"/>
    </xf>
    <xf numFmtId="4" fontId="2" fillId="0" borderId="1" xfId="0" applyNumberFormat="1" applyFont="1" applyFill="1" applyBorder="1" applyAlignment="1">
      <alignment/>
    </xf>
    <xf numFmtId="0" fontId="4" fillId="0" borderId="0" xfId="0" applyFont="1" applyAlignment="1">
      <alignment vertical="top" wrapText="1"/>
    </xf>
    <xf numFmtId="0" fontId="6" fillId="0" borderId="0" xfId="0" applyFont="1" applyBorder="1" applyAlignment="1">
      <alignment vertical="top" wrapText="1"/>
    </xf>
    <xf numFmtId="0" fontId="4" fillId="0" borderId="0" xfId="0" applyFont="1" applyAlignment="1">
      <alignment/>
    </xf>
    <xf numFmtId="0" fontId="2" fillId="0" borderId="0" xfId="0" applyFont="1" applyAlignment="1">
      <alignment vertical="top" wrapText="1"/>
    </xf>
    <xf numFmtId="0" fontId="0" fillId="0" borderId="0" xfId="0" applyAlignment="1">
      <alignment/>
    </xf>
    <xf numFmtId="0" fontId="2" fillId="0" borderId="0" xfId="0" applyFont="1" applyFill="1" applyBorder="1" applyAlignment="1">
      <alignment vertical="top" wrapText="1"/>
    </xf>
    <xf numFmtId="0" fontId="25" fillId="0" borderId="0" xfId="0" applyFont="1" applyAlignment="1">
      <alignment wrapText="1"/>
    </xf>
    <xf numFmtId="0" fontId="2" fillId="0" borderId="0" xfId="0" applyFont="1" applyBorder="1" applyAlignment="1">
      <alignment vertical="top" wrapText="1"/>
    </xf>
    <xf numFmtId="0" fontId="0" fillId="0" borderId="0" xfId="0" applyAlignment="1">
      <alignment vertical="top" wrapText="1"/>
    </xf>
    <xf numFmtId="0" fontId="0" fillId="0" borderId="0" xfId="0" applyAlignment="1">
      <alignment wrapText="1"/>
    </xf>
    <xf numFmtId="0" fontId="26" fillId="0" borderId="0" xfId="0" applyFont="1" applyAlignment="1">
      <alignment horizontal="center" vertical="top" wrapText="1"/>
    </xf>
    <xf numFmtId="0" fontId="26" fillId="0" borderId="0" xfId="0" applyFont="1" applyAlignment="1">
      <alignment wrapText="1"/>
    </xf>
    <xf numFmtId="0" fontId="26" fillId="0" borderId="0" xfId="0" applyFont="1" applyAlignment="1">
      <alignment horizontal="right" wrapText="1"/>
    </xf>
    <xf numFmtId="0" fontId="26" fillId="0" borderId="0" xfId="0" applyFont="1" applyAlignment="1">
      <alignment horizontal="center" wrapText="1"/>
    </xf>
    <xf numFmtId="0" fontId="26" fillId="0" borderId="0" xfId="0" applyFont="1" applyAlignment="1">
      <alignment vertical="top"/>
    </xf>
    <xf numFmtId="0" fontId="26" fillId="0" borderId="0" xfId="0" applyFont="1" applyAlignment="1">
      <alignment horizontal="justify" vertical="top"/>
    </xf>
    <xf numFmtId="0" fontId="26" fillId="0" borderId="0" xfId="0" applyFont="1" applyAlignment="1">
      <alignment horizontal="center" vertical="top"/>
    </xf>
    <xf numFmtId="0" fontId="26" fillId="0" borderId="0" xfId="0" applyFont="1" applyAlignment="1">
      <alignment horizontal="right" vertical="top"/>
    </xf>
    <xf numFmtId="0" fontId="34" fillId="0" borderId="0" xfId="0" applyFont="1" applyBorder="1" applyAlignment="1">
      <alignment horizontal="left" vertical="top" wrapText="1" indent="2"/>
    </xf>
    <xf numFmtId="0" fontId="34" fillId="0" borderId="0" xfId="0" applyFont="1" applyBorder="1" applyAlignment="1">
      <alignment horizontal="justify" vertical="top" wrapText="1"/>
    </xf>
    <xf numFmtId="0" fontId="34" fillId="0" borderId="0" xfId="0" applyFont="1" applyBorder="1" applyAlignment="1">
      <alignment horizontal="center" vertical="top" wrapText="1"/>
    </xf>
    <xf numFmtId="0" fontId="5" fillId="0" borderId="0" xfId="0" applyFont="1" applyBorder="1" applyAlignment="1">
      <alignment horizontal="center" vertical="top" wrapText="1"/>
    </xf>
    <xf numFmtId="0" fontId="34" fillId="0" borderId="0" xfId="0" applyFont="1" applyBorder="1" applyAlignment="1">
      <alignment horizontal="right" vertical="top" wrapText="1"/>
    </xf>
    <xf numFmtId="0" fontId="34" fillId="0" borderId="0" xfId="0" applyFont="1" applyBorder="1" applyAlignment="1">
      <alignment horizontal="left" vertical="top" wrapText="1"/>
    </xf>
  </cellXfs>
  <cellStyles count="8">
    <cellStyle name="Normal" xfId="0"/>
    <cellStyle name="Hyperlink" xfId="15"/>
    <cellStyle name="Followed Hyperlink"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6"/>
  <sheetViews>
    <sheetView showGridLines="0" tabSelected="1" view="pageBreakPreview" zoomScaleSheetLayoutView="100" workbookViewId="0" topLeftCell="A7">
      <selection activeCell="B25" sqref="B25"/>
    </sheetView>
  </sheetViews>
  <sheetFormatPr defaultColWidth="9.00390625" defaultRowHeight="12.75"/>
  <cols>
    <col min="1" max="1" width="2.75390625" style="0" customWidth="1"/>
    <col min="2" max="2" width="22.25390625" style="0" customWidth="1"/>
    <col min="7" max="7" width="18.625" style="0" customWidth="1"/>
  </cols>
  <sheetData>
    <row r="1" spans="1:8" ht="12.75">
      <c r="A1" s="38"/>
      <c r="B1" s="44"/>
      <c r="C1" s="19"/>
      <c r="E1" s="20"/>
      <c r="F1" s="20"/>
      <c r="G1" s="21"/>
      <c r="H1" s="20"/>
    </row>
    <row r="2" spans="1:8" ht="18">
      <c r="A2" s="38"/>
      <c r="B2" s="184" t="s">
        <v>466</v>
      </c>
      <c r="C2" s="19"/>
      <c r="D2" s="20"/>
      <c r="E2" s="20"/>
      <c r="F2" s="20"/>
      <c r="G2" s="21"/>
      <c r="H2" s="20"/>
    </row>
    <row r="3" spans="1:8" ht="12.75">
      <c r="A3" s="38"/>
      <c r="B3" s="44"/>
      <c r="C3" s="19"/>
      <c r="D3" s="20"/>
      <c r="E3" s="20"/>
      <c r="F3" s="20"/>
      <c r="G3" s="21"/>
      <c r="H3" s="20"/>
    </row>
    <row r="4" spans="1:8" ht="18">
      <c r="A4" s="38"/>
      <c r="B4" s="44"/>
      <c r="C4" s="124"/>
      <c r="D4" s="125"/>
      <c r="E4" s="20"/>
      <c r="F4" s="20"/>
      <c r="G4" s="21"/>
      <c r="H4" s="20"/>
    </row>
    <row r="5" spans="1:8" ht="18">
      <c r="A5" s="38"/>
      <c r="B5" s="126"/>
      <c r="C5" s="124"/>
      <c r="D5" s="125"/>
      <c r="E5" s="20"/>
      <c r="F5" s="20"/>
      <c r="G5" s="21"/>
      <c r="H5" s="20"/>
    </row>
    <row r="6" spans="1:8" ht="18">
      <c r="A6" s="38"/>
      <c r="B6" s="126"/>
      <c r="C6" s="124"/>
      <c r="D6" s="125"/>
      <c r="E6" s="20"/>
      <c r="F6" s="20"/>
      <c r="G6" s="21"/>
      <c r="H6" s="20"/>
    </row>
    <row r="7" spans="1:8" ht="18">
      <c r="A7" s="38"/>
      <c r="B7" s="44"/>
      <c r="C7" s="127"/>
      <c r="D7" s="125"/>
      <c r="E7" s="20"/>
      <c r="F7" s="20"/>
      <c r="G7" s="21"/>
      <c r="H7" s="20"/>
    </row>
    <row r="8" spans="1:8" ht="18">
      <c r="A8" s="38"/>
      <c r="B8" s="128" t="s">
        <v>1201</v>
      </c>
      <c r="C8" s="129" t="s">
        <v>1202</v>
      </c>
      <c r="D8" s="130"/>
      <c r="E8" s="130"/>
      <c r="F8" s="130"/>
      <c r="G8" s="21"/>
      <c r="H8" s="20"/>
    </row>
    <row r="9" spans="1:8" ht="18">
      <c r="A9" s="38"/>
      <c r="B9" s="128"/>
      <c r="C9" s="129" t="s">
        <v>1203</v>
      </c>
      <c r="D9" s="130"/>
      <c r="E9" s="130"/>
      <c r="F9" s="130"/>
      <c r="G9" s="21"/>
      <c r="H9" s="20"/>
    </row>
    <row r="10" spans="1:8" ht="18">
      <c r="A10" s="38"/>
      <c r="B10" s="128"/>
      <c r="C10" s="131" t="s">
        <v>1204</v>
      </c>
      <c r="D10" s="130"/>
      <c r="E10" s="130"/>
      <c r="F10" s="130"/>
      <c r="G10" s="21"/>
      <c r="H10" s="20"/>
    </row>
    <row r="11" spans="1:8" ht="18">
      <c r="A11" s="38"/>
      <c r="B11" s="128"/>
      <c r="C11" s="129"/>
      <c r="D11" s="130"/>
      <c r="E11" s="130"/>
      <c r="F11" s="130"/>
      <c r="G11" s="21"/>
      <c r="H11" s="20"/>
    </row>
    <row r="12" spans="1:8" ht="18">
      <c r="A12" s="38"/>
      <c r="B12" s="128"/>
      <c r="C12" s="129"/>
      <c r="D12" s="130"/>
      <c r="E12" s="130"/>
      <c r="F12" s="130"/>
      <c r="G12" s="21"/>
      <c r="H12" s="20"/>
    </row>
    <row r="13" spans="1:8" ht="18">
      <c r="A13" s="38"/>
      <c r="B13" s="128"/>
      <c r="C13" s="129"/>
      <c r="D13" s="130"/>
      <c r="E13" s="130"/>
      <c r="F13" s="130"/>
      <c r="G13" s="21"/>
      <c r="H13" s="20"/>
    </row>
    <row r="14" spans="1:8" ht="18">
      <c r="A14" s="38"/>
      <c r="B14" s="128" t="s">
        <v>1205</v>
      </c>
      <c r="C14" s="132" t="s">
        <v>1144</v>
      </c>
      <c r="D14" s="130"/>
      <c r="E14" s="130"/>
      <c r="F14" s="130"/>
      <c r="G14" s="21"/>
      <c r="H14" s="20"/>
    </row>
    <row r="15" spans="1:8" ht="18">
      <c r="A15" s="38"/>
      <c r="B15" s="128"/>
      <c r="C15" s="132" t="s">
        <v>1145</v>
      </c>
      <c r="D15" s="130"/>
      <c r="E15" s="130"/>
      <c r="F15" s="130"/>
      <c r="G15" s="21"/>
      <c r="H15" s="20"/>
    </row>
    <row r="16" spans="1:8" ht="18">
      <c r="A16" s="38"/>
      <c r="B16" s="128"/>
      <c r="C16" s="127" t="s">
        <v>1146</v>
      </c>
      <c r="D16" s="130"/>
      <c r="E16" s="130"/>
      <c r="F16" s="130"/>
      <c r="G16" s="21"/>
      <c r="H16" s="20"/>
    </row>
    <row r="17" spans="1:8" ht="18">
      <c r="A17" s="38"/>
      <c r="B17" s="128"/>
      <c r="C17" s="127"/>
      <c r="D17" s="130"/>
      <c r="E17" s="130"/>
      <c r="F17" s="130"/>
      <c r="G17" s="21"/>
      <c r="H17" s="20"/>
    </row>
    <row r="18" spans="1:8" ht="18">
      <c r="A18" s="38"/>
      <c r="B18" s="128"/>
      <c r="C18" s="127"/>
      <c r="D18" s="130"/>
      <c r="E18" s="130"/>
      <c r="F18" s="130"/>
      <c r="G18" s="21"/>
      <c r="H18" s="20"/>
    </row>
    <row r="19" spans="1:8" ht="18">
      <c r="A19" s="38"/>
      <c r="B19" s="128"/>
      <c r="C19" s="129"/>
      <c r="D19" s="130"/>
      <c r="E19" s="130"/>
      <c r="F19" s="130"/>
      <c r="G19" s="21"/>
      <c r="H19" s="20"/>
    </row>
    <row r="20" spans="1:8" ht="18">
      <c r="A20" s="38"/>
      <c r="B20" s="128" t="s">
        <v>1206</v>
      </c>
      <c r="C20" s="129" t="s">
        <v>464</v>
      </c>
      <c r="G20" s="21"/>
      <c r="H20" s="20"/>
    </row>
    <row r="21" spans="1:8" ht="18">
      <c r="A21" s="38"/>
      <c r="B21" s="126"/>
      <c r="C21" s="133"/>
      <c r="G21" s="21"/>
      <c r="H21" s="20"/>
    </row>
    <row r="22" spans="1:8" ht="18">
      <c r="A22" s="38"/>
      <c r="B22" s="126"/>
      <c r="C22" s="129"/>
      <c r="D22" s="130"/>
      <c r="E22" s="130"/>
      <c r="F22" s="130"/>
      <c r="G22" s="21"/>
      <c r="H22" s="20"/>
    </row>
    <row r="23" spans="1:8" ht="18">
      <c r="A23" s="38"/>
      <c r="B23" s="126"/>
      <c r="C23" s="127"/>
      <c r="D23" s="125"/>
      <c r="E23" s="20"/>
      <c r="F23" s="20"/>
      <c r="G23" s="21"/>
      <c r="H23" s="20"/>
    </row>
    <row r="24" spans="1:8" ht="18">
      <c r="A24" s="38"/>
      <c r="B24" s="126"/>
      <c r="D24" s="125"/>
      <c r="E24" s="20"/>
      <c r="F24" s="20"/>
      <c r="G24" s="21"/>
      <c r="H24" s="20"/>
    </row>
    <row r="25" spans="1:8" ht="18">
      <c r="A25" s="38"/>
      <c r="B25" s="126"/>
      <c r="D25" s="125"/>
      <c r="E25" s="20"/>
      <c r="F25" s="20"/>
      <c r="G25" s="21"/>
      <c r="H25" s="20"/>
    </row>
    <row r="26" spans="1:8" ht="18">
      <c r="A26" s="38"/>
      <c r="B26" s="128" t="s">
        <v>465</v>
      </c>
      <c r="D26" s="125"/>
      <c r="E26" s="20"/>
      <c r="F26" s="20"/>
      <c r="G26" s="21"/>
      <c r="H26" s="20"/>
    </row>
    <row r="27" spans="1:8" ht="18">
      <c r="A27" s="38"/>
      <c r="B27" s="44"/>
      <c r="C27" s="124"/>
      <c r="D27" s="125"/>
      <c r="E27" s="20"/>
      <c r="F27" s="20"/>
      <c r="G27" s="21"/>
      <c r="H27" s="20"/>
    </row>
    <row r="28" spans="1:8" ht="18">
      <c r="A28" s="38"/>
      <c r="B28" s="126"/>
      <c r="C28" s="124"/>
      <c r="D28" s="125"/>
      <c r="E28" s="20"/>
      <c r="F28" s="20"/>
      <c r="G28" s="21"/>
      <c r="H28" s="20"/>
    </row>
    <row r="29" spans="1:8" ht="18">
      <c r="A29" s="38"/>
      <c r="B29" s="126"/>
      <c r="C29" s="124"/>
      <c r="D29" s="125"/>
      <c r="E29" s="20"/>
      <c r="F29" s="20"/>
      <c r="G29" s="21"/>
      <c r="H29" s="20"/>
    </row>
    <row r="30" spans="1:8" ht="18">
      <c r="A30" s="38"/>
      <c r="B30" s="126"/>
      <c r="C30" s="124"/>
      <c r="D30" s="125"/>
      <c r="E30" s="20"/>
      <c r="F30" s="20"/>
      <c r="G30" s="21"/>
      <c r="H30" s="20"/>
    </row>
    <row r="31" spans="1:8" ht="18">
      <c r="A31" s="38"/>
      <c r="B31" s="126"/>
      <c r="C31" s="124"/>
      <c r="D31" s="125"/>
      <c r="E31" s="20"/>
      <c r="F31" s="20"/>
      <c r="G31" s="21"/>
      <c r="H31" s="20"/>
    </row>
    <row r="32" spans="1:8" ht="18">
      <c r="A32" s="38"/>
      <c r="B32" s="126"/>
      <c r="C32" s="124"/>
      <c r="D32" s="125"/>
      <c r="E32" s="20"/>
      <c r="F32" s="20"/>
      <c r="G32" s="21"/>
      <c r="H32" s="20"/>
    </row>
    <row r="33" spans="1:8" ht="18">
      <c r="A33" s="38"/>
      <c r="B33" s="126"/>
      <c r="C33" s="124"/>
      <c r="D33" s="125"/>
      <c r="E33" s="20"/>
      <c r="F33" s="20"/>
      <c r="G33" s="21"/>
      <c r="H33" s="20"/>
    </row>
    <row r="34" spans="1:8" ht="18">
      <c r="A34" s="38"/>
      <c r="B34" s="126"/>
      <c r="C34" s="124"/>
      <c r="D34" s="125"/>
      <c r="E34" s="20"/>
      <c r="F34" s="20"/>
      <c r="G34" s="21"/>
      <c r="H34" s="20"/>
    </row>
    <row r="35" spans="1:8" ht="18">
      <c r="A35" s="38"/>
      <c r="B35" s="126"/>
      <c r="C35" s="124"/>
      <c r="D35" s="125"/>
      <c r="E35" s="20"/>
      <c r="F35" s="20"/>
      <c r="G35" s="21"/>
      <c r="H35" s="20"/>
    </row>
    <row r="36" spans="1:8" ht="18">
      <c r="A36" s="38"/>
      <c r="B36" s="126"/>
      <c r="C36" s="124"/>
      <c r="D36" s="125"/>
      <c r="E36" s="20"/>
      <c r="F36" s="20"/>
      <c r="G36" s="21"/>
      <c r="H36" s="20"/>
    </row>
    <row r="37" spans="1:8" ht="18">
      <c r="A37" s="38"/>
      <c r="B37" s="126"/>
      <c r="C37" s="124"/>
      <c r="D37" s="125"/>
      <c r="E37" s="20"/>
      <c r="F37" s="20"/>
      <c r="G37" s="21"/>
      <c r="H37" s="20"/>
    </row>
    <row r="38" spans="1:8" ht="18">
      <c r="A38" s="38"/>
      <c r="B38" s="126"/>
      <c r="C38" s="124"/>
      <c r="D38" s="125"/>
      <c r="E38" s="20"/>
      <c r="F38" s="20"/>
      <c r="G38" s="21"/>
      <c r="H38" s="20"/>
    </row>
    <row r="39" spans="1:8" ht="18">
      <c r="A39" s="38"/>
      <c r="B39" s="126"/>
      <c r="C39" s="124"/>
      <c r="D39" s="125"/>
      <c r="E39" s="20"/>
      <c r="F39" s="20"/>
      <c r="G39" s="21"/>
      <c r="H39" s="20"/>
    </row>
    <row r="40" spans="1:8" ht="18">
      <c r="A40" s="38"/>
      <c r="B40" s="126"/>
      <c r="C40" s="124"/>
      <c r="D40" s="125"/>
      <c r="E40" s="20"/>
      <c r="F40" s="20"/>
      <c r="G40" s="21"/>
      <c r="H40" s="20"/>
    </row>
    <row r="41" spans="1:8" ht="18">
      <c r="A41" s="38"/>
      <c r="B41" s="126"/>
      <c r="C41" s="124"/>
      <c r="D41" s="125"/>
      <c r="E41" s="20"/>
      <c r="F41" s="20"/>
      <c r="G41" s="21"/>
      <c r="H41" s="20"/>
    </row>
    <row r="42" spans="1:8" ht="18">
      <c r="A42" s="38"/>
      <c r="B42" s="126"/>
      <c r="C42" s="124"/>
      <c r="D42" s="125"/>
      <c r="E42" s="20"/>
      <c r="F42" s="20"/>
      <c r="G42" s="21"/>
      <c r="H42" s="20"/>
    </row>
    <row r="43" spans="1:8" ht="18">
      <c r="A43" s="38"/>
      <c r="B43" s="126"/>
      <c r="C43" s="124"/>
      <c r="D43" s="125"/>
      <c r="E43" s="20"/>
      <c r="F43" s="20"/>
      <c r="G43" s="21"/>
      <c r="H43" s="20"/>
    </row>
    <row r="44" spans="1:8" ht="18">
      <c r="A44" s="38"/>
      <c r="B44" s="126"/>
      <c r="C44" s="124"/>
      <c r="D44" s="125"/>
      <c r="E44" s="20"/>
      <c r="F44" s="20"/>
      <c r="G44" s="21"/>
      <c r="H44" s="20"/>
    </row>
    <row r="45" spans="1:8" ht="18" customHeight="1">
      <c r="A45" s="38"/>
      <c r="B45" s="126"/>
      <c r="C45" s="124"/>
      <c r="D45" s="125"/>
      <c r="E45" s="20"/>
      <c r="F45" s="20"/>
      <c r="G45" s="21"/>
      <c r="H45" s="20"/>
    </row>
    <row r="46" spans="1:8" ht="12.75" customHeight="1">
      <c r="A46" s="38"/>
      <c r="B46" s="126"/>
      <c r="C46" s="124"/>
      <c r="D46" s="125"/>
      <c r="E46" s="20"/>
      <c r="F46" s="20"/>
      <c r="G46" s="21"/>
      <c r="H46" s="20"/>
    </row>
  </sheetData>
  <printOptions/>
  <pageMargins left="1" right="0.75" top="0.77" bottom="0.77" header="0.4" footer="0.4"/>
  <pageSetup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H47"/>
  <sheetViews>
    <sheetView showGridLines="0" view="pageBreakPreview" zoomScaleSheetLayoutView="100" workbookViewId="0" topLeftCell="A1">
      <selection activeCell="D42" sqref="D42"/>
    </sheetView>
  </sheetViews>
  <sheetFormatPr defaultColWidth="9.00390625" defaultRowHeight="12.75"/>
  <cols>
    <col min="1" max="1" width="7.00390625" style="0" customWidth="1"/>
    <col min="2" max="2" width="38.625" style="187" customWidth="1"/>
    <col min="3" max="3" width="6.75390625" style="0" customWidth="1"/>
    <col min="4" max="4" width="29.25390625" style="0" customWidth="1"/>
    <col min="5" max="5" width="6.75390625" style="0" customWidth="1"/>
    <col min="7" max="7" width="17.125" style="3" customWidth="1"/>
  </cols>
  <sheetData>
    <row r="1" spans="1:6" ht="18" customHeight="1">
      <c r="A1" s="38"/>
      <c r="B1" s="126" t="s">
        <v>1207</v>
      </c>
      <c r="C1" s="124"/>
      <c r="D1" s="20"/>
      <c r="E1" s="21"/>
      <c r="F1" s="20"/>
    </row>
    <row r="2" spans="1:6" ht="12.75" customHeight="1">
      <c r="A2" s="134"/>
      <c r="B2" s="23"/>
      <c r="C2" s="135"/>
      <c r="D2" s="136"/>
      <c r="E2" s="137"/>
      <c r="F2" s="136"/>
    </row>
    <row r="3" spans="1:6" ht="12.75" customHeight="1">
      <c r="A3" s="134"/>
      <c r="B3" s="23"/>
      <c r="C3" s="135"/>
      <c r="D3" s="136"/>
      <c r="E3" s="137"/>
      <c r="F3" s="136"/>
    </row>
    <row r="4" spans="1:6" ht="12.75" customHeight="1">
      <c r="A4" s="134"/>
      <c r="B4" s="23"/>
      <c r="C4" s="135"/>
      <c r="D4" s="136"/>
      <c r="E4" s="137"/>
      <c r="F4" s="136"/>
    </row>
    <row r="5" spans="1:7" s="32" customFormat="1" ht="12.75" customHeight="1">
      <c r="A5" s="95" t="s">
        <v>1155</v>
      </c>
      <c r="B5" s="96" t="s">
        <v>1156</v>
      </c>
      <c r="C5" s="138"/>
      <c r="D5" s="117"/>
      <c r="E5" s="86"/>
      <c r="F5" s="117"/>
      <c r="G5" s="30"/>
    </row>
    <row r="6" spans="1:7" s="32" customFormat="1" ht="7.5" customHeight="1">
      <c r="A6" s="27"/>
      <c r="B6" s="87"/>
      <c r="C6" s="138"/>
      <c r="D6" s="117"/>
      <c r="E6" s="86"/>
      <c r="F6" s="117"/>
      <c r="G6" s="30"/>
    </row>
    <row r="7" spans="1:7" s="32" customFormat="1" ht="15" customHeight="1">
      <c r="A7" s="27" t="s">
        <v>1157</v>
      </c>
      <c r="B7" s="87" t="s">
        <v>739</v>
      </c>
      <c r="C7" s="138"/>
      <c r="D7" s="117">
        <f>'SANACIJA VLAGE'!F114</f>
        <v>0</v>
      </c>
      <c r="E7" s="48" t="s">
        <v>459</v>
      </c>
      <c r="F7" s="117"/>
      <c r="G7" s="30"/>
    </row>
    <row r="8" spans="1:7" s="32" customFormat="1" ht="15" customHeight="1">
      <c r="A8" s="27" t="s">
        <v>1183</v>
      </c>
      <c r="B8" s="87" t="s">
        <v>1223</v>
      </c>
      <c r="C8" s="138"/>
      <c r="D8" s="117">
        <f>'GO DELA'!F111</f>
        <v>0</v>
      </c>
      <c r="E8" s="48" t="s">
        <v>459</v>
      </c>
      <c r="F8" s="117"/>
      <c r="G8" s="30"/>
    </row>
    <row r="9" spans="1:7" s="32" customFormat="1" ht="15" customHeight="1">
      <c r="A9" s="27" t="s">
        <v>666</v>
      </c>
      <c r="B9" s="87" t="s">
        <v>1184</v>
      </c>
      <c r="C9" s="138"/>
      <c r="D9" s="117">
        <f>'GO DELA'!F150</f>
        <v>0</v>
      </c>
      <c r="E9" s="48" t="s">
        <v>459</v>
      </c>
      <c r="F9" s="117"/>
      <c r="G9" s="30"/>
    </row>
    <row r="10" spans="1:7" s="32" customFormat="1" ht="15" customHeight="1">
      <c r="A10" s="27" t="s">
        <v>667</v>
      </c>
      <c r="B10" s="87" t="s">
        <v>721</v>
      </c>
      <c r="C10" s="138"/>
      <c r="D10" s="117">
        <f>'GO DELA'!F186</f>
        <v>0</v>
      </c>
      <c r="E10" s="48" t="s">
        <v>459</v>
      </c>
      <c r="F10" s="117"/>
      <c r="G10" s="30"/>
    </row>
    <row r="11" spans="1:7" s="32" customFormat="1" ht="15" customHeight="1">
      <c r="A11" s="27" t="s">
        <v>668</v>
      </c>
      <c r="B11" s="87" t="s">
        <v>722</v>
      </c>
      <c r="C11" s="138"/>
      <c r="D11" s="117">
        <f>'GO DELA'!F232</f>
        <v>0</v>
      </c>
      <c r="E11" s="48" t="s">
        <v>459</v>
      </c>
      <c r="F11" s="117"/>
      <c r="G11" s="30"/>
    </row>
    <row r="12" spans="1:7" s="32" customFormat="1" ht="15" customHeight="1">
      <c r="A12" s="27" t="s">
        <v>723</v>
      </c>
      <c r="B12" s="87" t="s">
        <v>1149</v>
      </c>
      <c r="C12" s="138"/>
      <c r="D12" s="117">
        <f>'GO DELA'!F354</f>
        <v>0</v>
      </c>
      <c r="E12" s="48" t="s">
        <v>459</v>
      </c>
      <c r="F12" s="117"/>
      <c r="G12" s="30"/>
    </row>
    <row r="13" spans="1:7" s="32" customFormat="1" ht="15" customHeight="1">
      <c r="A13" s="27" t="s">
        <v>724</v>
      </c>
      <c r="B13" s="87" t="s">
        <v>725</v>
      </c>
      <c r="C13" s="138"/>
      <c r="D13" s="139">
        <f>'GO DELA'!F403</f>
        <v>0</v>
      </c>
      <c r="E13" s="76" t="s">
        <v>459</v>
      </c>
      <c r="F13" s="117"/>
      <c r="G13" s="30"/>
    </row>
    <row r="14" spans="1:7" s="32" customFormat="1" ht="11.25" customHeight="1">
      <c r="A14" s="27"/>
      <c r="B14" s="87"/>
      <c r="C14" s="138"/>
      <c r="D14" s="117"/>
      <c r="E14" s="86"/>
      <c r="F14" s="117"/>
      <c r="G14" s="30"/>
    </row>
    <row r="15" spans="1:7" s="32" customFormat="1" ht="12.75" customHeight="1">
      <c r="A15" s="100" t="s">
        <v>1208</v>
      </c>
      <c r="B15" s="96" t="s">
        <v>1151</v>
      </c>
      <c r="C15" s="138"/>
      <c r="D15" s="117">
        <f>SUM(D7:D14)</f>
        <v>0</v>
      </c>
      <c r="E15" s="48" t="s">
        <v>459</v>
      </c>
      <c r="F15" s="117"/>
      <c r="G15" s="30"/>
    </row>
    <row r="16" spans="1:7" s="32" customFormat="1" ht="12.75" customHeight="1">
      <c r="A16" s="118"/>
      <c r="B16" s="96"/>
      <c r="C16" s="138"/>
      <c r="D16" s="117"/>
      <c r="E16" s="86"/>
      <c r="F16" s="117"/>
      <c r="G16" s="30"/>
    </row>
    <row r="17" spans="1:7" s="32" customFormat="1" ht="12.75" customHeight="1">
      <c r="A17" s="118"/>
      <c r="B17" s="185"/>
      <c r="C17" s="138"/>
      <c r="D17" s="117"/>
      <c r="E17" s="86"/>
      <c r="F17" s="117"/>
      <c r="G17" s="30"/>
    </row>
    <row r="18" spans="1:7" s="32" customFormat="1" ht="18" customHeight="1">
      <c r="A18" s="95" t="s">
        <v>680</v>
      </c>
      <c r="B18" s="96" t="s">
        <v>1150</v>
      </c>
      <c r="C18" s="4"/>
      <c r="D18" s="42"/>
      <c r="E18" s="116"/>
      <c r="F18" s="42"/>
      <c r="G18" s="30"/>
    </row>
    <row r="19" spans="1:7" s="32" customFormat="1" ht="8.25" customHeight="1">
      <c r="A19" s="51"/>
      <c r="B19" s="98"/>
      <c r="C19" s="4"/>
      <c r="D19" s="42"/>
      <c r="E19" s="31"/>
      <c r="F19" s="42"/>
      <c r="G19" s="30"/>
    </row>
    <row r="20" spans="1:7" s="29" customFormat="1" ht="15" customHeight="1">
      <c r="A20" s="27" t="s">
        <v>1157</v>
      </c>
      <c r="B20" s="98" t="s">
        <v>1039</v>
      </c>
      <c r="D20" s="42">
        <f>'GO DELA'!F481</f>
        <v>0</v>
      </c>
      <c r="E20" s="48" t="s">
        <v>459</v>
      </c>
      <c r="F20" s="42"/>
      <c r="G20" s="30"/>
    </row>
    <row r="21" spans="1:7" s="29" customFormat="1" ht="15" customHeight="1">
      <c r="A21" s="27" t="s">
        <v>1183</v>
      </c>
      <c r="B21" s="98" t="s">
        <v>683</v>
      </c>
      <c r="D21" s="42">
        <f>'GO DELA'!F522</f>
        <v>0</v>
      </c>
      <c r="E21" s="48" t="s">
        <v>459</v>
      </c>
      <c r="F21" s="42"/>
      <c r="G21" s="30"/>
    </row>
    <row r="22" spans="1:7" s="29" customFormat="1" ht="15" customHeight="1">
      <c r="A22" s="140" t="s">
        <v>666</v>
      </c>
      <c r="B22" s="229" t="s">
        <v>1152</v>
      </c>
      <c r="C22" s="4"/>
      <c r="D22" s="42">
        <f>'GO DELA'!F620</f>
        <v>0</v>
      </c>
      <c r="E22" s="48" t="s">
        <v>459</v>
      </c>
      <c r="F22" s="42"/>
      <c r="G22" s="30"/>
    </row>
    <row r="23" spans="1:7" s="29" customFormat="1" ht="15" customHeight="1">
      <c r="A23" s="27" t="s">
        <v>667</v>
      </c>
      <c r="B23" s="229" t="s">
        <v>647</v>
      </c>
      <c r="C23" s="4"/>
      <c r="D23" s="42">
        <f>'GO DELA'!F678</f>
        <v>0</v>
      </c>
      <c r="E23" s="48" t="s">
        <v>459</v>
      </c>
      <c r="F23" s="42"/>
      <c r="G23" s="30"/>
    </row>
    <row r="24" spans="1:7" s="29" customFormat="1" ht="15" customHeight="1">
      <c r="A24" s="140" t="s">
        <v>668</v>
      </c>
      <c r="B24" s="229" t="s">
        <v>651</v>
      </c>
      <c r="C24" s="4"/>
      <c r="D24" s="42">
        <f>'GO DELA'!F708</f>
        <v>0</v>
      </c>
      <c r="E24" s="48" t="s">
        <v>459</v>
      </c>
      <c r="F24" s="42"/>
      <c r="G24" s="30"/>
    </row>
    <row r="25" spans="1:7" s="29" customFormat="1" ht="15" customHeight="1">
      <c r="A25" s="140" t="s">
        <v>723</v>
      </c>
      <c r="B25" s="229" t="s">
        <v>653</v>
      </c>
      <c r="C25" s="4"/>
      <c r="D25" s="42">
        <f>'GO DELA'!F781</f>
        <v>0</v>
      </c>
      <c r="E25" s="48" t="s">
        <v>459</v>
      </c>
      <c r="F25" s="42"/>
      <c r="G25" s="30"/>
    </row>
    <row r="26" spans="1:7" s="29" customFormat="1" ht="15" customHeight="1">
      <c r="A26" s="140" t="s">
        <v>724</v>
      </c>
      <c r="B26" s="229" t="s">
        <v>1040</v>
      </c>
      <c r="C26" s="4"/>
      <c r="D26" s="42">
        <f>'GO DELA'!F820</f>
        <v>0</v>
      </c>
      <c r="E26" s="48" t="s">
        <v>459</v>
      </c>
      <c r="F26" s="42"/>
      <c r="G26" s="30"/>
    </row>
    <row r="27" spans="1:7" s="29" customFormat="1" ht="15" customHeight="1">
      <c r="A27" s="140" t="s">
        <v>685</v>
      </c>
      <c r="B27" s="229" t="s">
        <v>686</v>
      </c>
      <c r="C27" s="4"/>
      <c r="D27" s="42">
        <f>'GO DELA'!F856</f>
        <v>0</v>
      </c>
      <c r="E27" s="31" t="s">
        <v>459</v>
      </c>
      <c r="F27" s="42"/>
      <c r="G27" s="30"/>
    </row>
    <row r="28" spans="1:7" s="29" customFormat="1" ht="3" customHeight="1">
      <c r="A28" s="140"/>
      <c r="B28" s="218"/>
      <c r="C28" s="4"/>
      <c r="D28" s="142"/>
      <c r="E28" s="76"/>
      <c r="G28" s="30"/>
    </row>
    <row r="29" spans="1:7" s="32" customFormat="1" ht="8.25" customHeight="1">
      <c r="A29" s="110"/>
      <c r="B29" s="60"/>
      <c r="C29" s="138"/>
      <c r="D29" s="117"/>
      <c r="E29" s="48"/>
      <c r="F29" s="42"/>
      <c r="G29" s="30"/>
    </row>
    <row r="30" spans="1:7" s="144" customFormat="1" ht="18" customHeight="1">
      <c r="A30" s="143" t="s">
        <v>680</v>
      </c>
      <c r="B30" s="244" t="s">
        <v>1209</v>
      </c>
      <c r="C30" s="120"/>
      <c r="D30" s="141">
        <f>SUM(D20:D29)</f>
        <v>0</v>
      </c>
      <c r="E30" s="48" t="s">
        <v>459</v>
      </c>
      <c r="G30" s="30"/>
    </row>
    <row r="31" spans="1:7" s="32" customFormat="1" ht="12.75" customHeight="1">
      <c r="A31" s="51"/>
      <c r="B31" s="2"/>
      <c r="C31" s="4"/>
      <c r="D31" s="42"/>
      <c r="E31" s="116"/>
      <c r="F31" s="42"/>
      <c r="G31" s="30"/>
    </row>
    <row r="32" spans="1:7" s="29" customFormat="1" ht="29.25" customHeight="1">
      <c r="A32" s="145" t="s">
        <v>1210</v>
      </c>
      <c r="B32" s="244" t="s">
        <v>1211</v>
      </c>
      <c r="C32" s="35"/>
      <c r="D32" s="141">
        <f>D15+D30</f>
        <v>0</v>
      </c>
      <c r="E32" s="48" t="s">
        <v>459</v>
      </c>
      <c r="G32" s="30"/>
    </row>
    <row r="33" spans="1:7" s="32" customFormat="1" ht="7.5" customHeight="1">
      <c r="A33" s="51"/>
      <c r="B33" s="2"/>
      <c r="C33" s="4"/>
      <c r="D33" s="42"/>
      <c r="E33" s="116"/>
      <c r="F33" s="42"/>
      <c r="G33" s="30"/>
    </row>
    <row r="34" spans="1:7" s="32" customFormat="1" ht="12.75" customHeight="1">
      <c r="A34" s="146" t="s">
        <v>1212</v>
      </c>
      <c r="B34" s="28" t="s">
        <v>1213</v>
      </c>
      <c r="C34" s="35"/>
      <c r="D34" s="47">
        <f>' ELEKTRO INST'!G24</f>
        <v>0</v>
      </c>
      <c r="E34" s="48" t="s">
        <v>459</v>
      </c>
      <c r="G34" s="30"/>
    </row>
    <row r="35" spans="1:7" s="32" customFormat="1" ht="7.5" customHeight="1">
      <c r="A35" s="51"/>
      <c r="B35" s="2"/>
      <c r="C35" s="4"/>
      <c r="D35" s="42"/>
      <c r="E35" s="116"/>
      <c r="F35" s="42"/>
      <c r="G35" s="30"/>
    </row>
    <row r="36" spans="1:7" s="32" customFormat="1" ht="12.75" customHeight="1">
      <c r="A36" s="146" t="s">
        <v>1214</v>
      </c>
      <c r="B36" s="28" t="s">
        <v>1215</v>
      </c>
      <c r="C36" s="35"/>
      <c r="D36" s="75">
        <f>'STROJNE INST'!F16</f>
        <v>0</v>
      </c>
      <c r="E36" s="369" t="s">
        <v>459</v>
      </c>
      <c r="G36" s="30"/>
    </row>
    <row r="37" spans="1:7" s="32" customFormat="1" ht="12.75" customHeight="1">
      <c r="A37" s="146"/>
      <c r="B37" s="28"/>
      <c r="C37" s="35"/>
      <c r="D37" s="47"/>
      <c r="E37" s="48"/>
      <c r="G37" s="30"/>
    </row>
    <row r="38" spans="1:7" s="32" customFormat="1" ht="30" customHeight="1">
      <c r="A38" s="147" t="s">
        <v>1216</v>
      </c>
      <c r="B38" s="245" t="s">
        <v>1217</v>
      </c>
      <c r="C38" s="4"/>
      <c r="D38" s="117">
        <f>SUM(D32:D36)</f>
        <v>0</v>
      </c>
      <c r="E38" s="48" t="s">
        <v>459</v>
      </c>
      <c r="F38" s="42"/>
      <c r="G38" s="30"/>
    </row>
    <row r="39" spans="1:7" s="32" customFormat="1" ht="12.75" customHeight="1">
      <c r="A39" s="149"/>
      <c r="B39" s="246"/>
      <c r="C39" s="4"/>
      <c r="D39" s="42"/>
      <c r="E39" s="116"/>
      <c r="F39" s="42"/>
      <c r="G39" s="30"/>
    </row>
    <row r="40" spans="1:8" s="32" customFormat="1" ht="12.75" customHeight="1">
      <c r="A40" s="149"/>
      <c r="B40" s="246" t="s">
        <v>1218</v>
      </c>
      <c r="C40" s="366"/>
      <c r="D40" s="371">
        <f>-D38*C40</f>
        <v>0</v>
      </c>
      <c r="E40" s="123" t="s">
        <v>459</v>
      </c>
      <c r="F40" s="322" t="s">
        <v>457</v>
      </c>
      <c r="G40" s="365"/>
      <c r="H40" s="365"/>
    </row>
    <row r="41" spans="1:7" s="32" customFormat="1" ht="12.75" customHeight="1">
      <c r="A41" s="149"/>
      <c r="B41" s="246"/>
      <c r="C41" s="4"/>
      <c r="D41" s="364"/>
      <c r="E41" s="148"/>
      <c r="F41" s="42"/>
      <c r="G41" s="30"/>
    </row>
    <row r="42" spans="1:7" s="29" customFormat="1" ht="19.5" customHeight="1">
      <c r="A42" s="149" t="s">
        <v>1216</v>
      </c>
      <c r="B42" s="247" t="s">
        <v>1219</v>
      </c>
      <c r="C42" s="4"/>
      <c r="D42" s="42">
        <f>SUM(D38:D40)</f>
        <v>0</v>
      </c>
      <c r="E42" s="48" t="s">
        <v>459</v>
      </c>
      <c r="F42" s="42"/>
      <c r="G42" s="260"/>
    </row>
    <row r="43" spans="1:7" s="32" customFormat="1" ht="12.75" customHeight="1">
      <c r="A43" s="149"/>
      <c r="B43" s="246"/>
      <c r="C43" s="4"/>
      <c r="D43" s="42"/>
      <c r="E43" s="116"/>
      <c r="F43" s="42"/>
      <c r="G43" s="30"/>
    </row>
    <row r="44" spans="1:7" s="32" customFormat="1" ht="15">
      <c r="A44" s="149"/>
      <c r="B44" s="246" t="s">
        <v>458</v>
      </c>
      <c r="C44" s="366">
        <v>0.2</v>
      </c>
      <c r="D44" s="42">
        <f>D42*C44</f>
        <v>0</v>
      </c>
      <c r="E44" s="116" t="s">
        <v>459</v>
      </c>
      <c r="F44" s="42"/>
      <c r="G44" s="30"/>
    </row>
    <row r="45" spans="1:7" s="239" customFormat="1" ht="12.75">
      <c r="A45" s="150"/>
      <c r="B45" s="233"/>
      <c r="C45" s="19"/>
      <c r="D45" s="20"/>
      <c r="E45" s="21"/>
      <c r="F45" s="20"/>
      <c r="G45" s="238"/>
    </row>
    <row r="46" spans="1:7" s="208" customFormat="1" ht="27" customHeight="1">
      <c r="A46" s="151"/>
      <c r="B46" s="234" t="s">
        <v>1220</v>
      </c>
      <c r="C46" s="152"/>
      <c r="D46" s="367">
        <f>SUM(D42:D44)</f>
        <v>0</v>
      </c>
      <c r="E46" s="368" t="s">
        <v>459</v>
      </c>
      <c r="F46" s="153"/>
      <c r="G46" s="261"/>
    </row>
    <row r="47" spans="1:7" s="5" customFormat="1" ht="27" customHeight="1">
      <c r="A47" s="151"/>
      <c r="B47" s="186"/>
      <c r="C47" s="154"/>
      <c r="D47" s="155"/>
      <c r="E47" s="156"/>
      <c r="F47" s="153"/>
      <c r="G47" s="262"/>
    </row>
  </sheetData>
  <printOptions/>
  <pageMargins left="0.87" right="0.75" top="0.8" bottom="0.79" header="0.41" footer="0.38"/>
  <pageSetup horizontalDpi="600" verticalDpi="600" orientation="portrait" paperSize="9" r:id="rId1"/>
  <headerFooter alignWithMargins="0">
    <oddFooter>&amp;Cstran &amp;P</oddFooter>
  </headerFooter>
</worksheet>
</file>

<file path=xl/worksheets/sheet3.xml><?xml version="1.0" encoding="utf-8"?>
<worksheet xmlns="http://schemas.openxmlformats.org/spreadsheetml/2006/main" xmlns:r="http://schemas.openxmlformats.org/officeDocument/2006/relationships">
  <dimension ref="A1:H114"/>
  <sheetViews>
    <sheetView showGridLines="0" view="pageBreakPreview" zoomScaleSheetLayoutView="100" workbookViewId="0" topLeftCell="A64">
      <selection activeCell="B91" sqref="B91"/>
    </sheetView>
  </sheetViews>
  <sheetFormatPr defaultColWidth="9.00390625" defaultRowHeight="12.75"/>
  <cols>
    <col min="1" max="1" width="6.625" style="183" customWidth="1"/>
    <col min="2" max="2" width="45.75390625" style="160" customWidth="1"/>
    <col min="3" max="3" width="6.75390625" style="162" customWidth="1"/>
    <col min="4" max="4" width="10.125" style="163" bestFit="1" customWidth="1"/>
    <col min="5" max="5" width="14.875" style="164" customWidth="1"/>
    <col min="6" max="6" width="17.375" style="164" customWidth="1"/>
    <col min="7" max="7" width="11.75390625" style="8" bestFit="1" customWidth="1"/>
    <col min="8" max="16384" width="9.125" style="8" customWidth="1"/>
  </cols>
  <sheetData>
    <row r="1" spans="1:8" ht="20.25" customHeight="1">
      <c r="A1" s="14" t="s">
        <v>1155</v>
      </c>
      <c r="B1" s="18" t="s">
        <v>1156</v>
      </c>
      <c r="C1" s="19"/>
      <c r="D1" s="20"/>
      <c r="E1" s="20"/>
      <c r="F1" s="20"/>
      <c r="G1" s="21"/>
      <c r="H1" s="20"/>
    </row>
    <row r="2" ht="7.5" customHeight="1"/>
    <row r="3" spans="1:2" ht="15">
      <c r="A3" s="202" t="s">
        <v>1157</v>
      </c>
      <c r="B3" s="188" t="s">
        <v>739</v>
      </c>
    </row>
    <row r="4" spans="1:6" ht="57.75" customHeight="1">
      <c r="A4" s="203"/>
      <c r="B4" s="188"/>
      <c r="E4" s="370" t="s">
        <v>461</v>
      </c>
      <c r="F4" s="163"/>
    </row>
    <row r="5" spans="1:6" ht="15">
      <c r="A5" s="203" t="s">
        <v>702</v>
      </c>
      <c r="B5" s="188" t="s">
        <v>1223</v>
      </c>
      <c r="E5" s="370"/>
      <c r="F5" s="163"/>
    </row>
    <row r="6" spans="1:6" ht="6.75" customHeight="1">
      <c r="A6" s="203"/>
      <c r="B6" s="188"/>
      <c r="E6" s="370"/>
      <c r="F6" s="163"/>
    </row>
    <row r="7" spans="1:6" ht="15">
      <c r="A7" s="203"/>
      <c r="B7" s="190" t="s">
        <v>737</v>
      </c>
      <c r="E7" s="163"/>
      <c r="F7" s="163"/>
    </row>
    <row r="8" ht="5.25" customHeight="1"/>
    <row r="9" spans="1:2" ht="60.75" customHeight="1">
      <c r="A9" s="183">
        <v>1</v>
      </c>
      <c r="B9" s="372" t="s">
        <v>1081</v>
      </c>
    </row>
    <row r="10" spans="2:6" ht="14.25">
      <c r="B10" s="190"/>
      <c r="C10" s="191" t="s">
        <v>1142</v>
      </c>
      <c r="D10" s="163">
        <v>1</v>
      </c>
      <c r="E10" s="322"/>
      <c r="F10" s="30">
        <f>D10*E10</f>
        <v>0</v>
      </c>
    </row>
    <row r="11" ht="14.25">
      <c r="B11" s="161"/>
    </row>
    <row r="12" spans="1:2" ht="61.5" customHeight="1">
      <c r="A12" s="183">
        <v>2</v>
      </c>
      <c r="B12" s="372" t="s">
        <v>1083</v>
      </c>
    </row>
    <row r="13" spans="2:6" ht="14.25">
      <c r="B13" s="190"/>
      <c r="C13" s="191" t="s">
        <v>1142</v>
      </c>
      <c r="D13" s="163">
        <v>1</v>
      </c>
      <c r="E13" s="322"/>
      <c r="F13" s="30">
        <f>D13*E13</f>
        <v>0</v>
      </c>
    </row>
    <row r="14" ht="14.25">
      <c r="B14" s="161"/>
    </row>
    <row r="15" spans="1:2" ht="60" customHeight="1">
      <c r="A15" s="183">
        <v>3</v>
      </c>
      <c r="B15" s="372" t="s">
        <v>1082</v>
      </c>
    </row>
    <row r="16" spans="2:6" ht="14.25">
      <c r="B16" s="190"/>
      <c r="C16" s="191" t="s">
        <v>1142</v>
      </c>
      <c r="D16" s="163">
        <v>1</v>
      </c>
      <c r="E16" s="322"/>
      <c r="F16" s="30">
        <f>D16*E16</f>
        <v>0</v>
      </c>
    </row>
    <row r="17" ht="14.25">
      <c r="B17" s="165"/>
    </row>
    <row r="18" spans="1:2" ht="14.25">
      <c r="A18" s="183">
        <v>4</v>
      </c>
      <c r="B18" s="190" t="s">
        <v>1224</v>
      </c>
    </row>
    <row r="19" spans="2:6" ht="14.25">
      <c r="B19" s="190" t="s">
        <v>718</v>
      </c>
      <c r="C19" s="191" t="s">
        <v>699</v>
      </c>
      <c r="D19" s="163">
        <v>61.8</v>
      </c>
      <c r="E19" s="322"/>
      <c r="F19" s="30">
        <f>D19*E19</f>
        <v>0</v>
      </c>
    </row>
    <row r="20" ht="14.25">
      <c r="B20" s="161"/>
    </row>
    <row r="21" spans="1:2" ht="14.25">
      <c r="A21" s="183">
        <v>5</v>
      </c>
      <c r="B21" s="190" t="s">
        <v>1225</v>
      </c>
    </row>
    <row r="22" spans="2:6" ht="14.25">
      <c r="B22" s="190" t="s">
        <v>717</v>
      </c>
      <c r="C22" s="191" t="s">
        <v>1141</v>
      </c>
      <c r="D22" s="163">
        <v>12</v>
      </c>
      <c r="E22" s="322"/>
      <c r="F22" s="30">
        <f>D22*E22</f>
        <v>0</v>
      </c>
    </row>
    <row r="23" ht="14.25">
      <c r="B23" s="161"/>
    </row>
    <row r="24" spans="1:2" ht="14.25">
      <c r="A24" s="183">
        <v>6</v>
      </c>
      <c r="B24" s="190" t="s">
        <v>1080</v>
      </c>
    </row>
    <row r="25" spans="2:6" ht="14.25">
      <c r="B25" s="190" t="s">
        <v>716</v>
      </c>
      <c r="C25" s="191" t="s">
        <v>1141</v>
      </c>
      <c r="D25" s="163">
        <v>43</v>
      </c>
      <c r="E25" s="322"/>
      <c r="F25" s="30">
        <f>D25*E25</f>
        <v>0</v>
      </c>
    </row>
    <row r="26" ht="14.25">
      <c r="B26" s="161"/>
    </row>
    <row r="27" ht="14.25">
      <c r="B27" s="161"/>
    </row>
    <row r="28" spans="1:2" ht="14.25">
      <c r="A28" s="183">
        <v>7</v>
      </c>
      <c r="B28" s="190" t="s">
        <v>1084</v>
      </c>
    </row>
    <row r="29" spans="2:6" ht="14.25">
      <c r="B29" s="190" t="s">
        <v>715</v>
      </c>
      <c r="C29" s="162" t="s">
        <v>1142</v>
      </c>
      <c r="D29" s="163">
        <v>1</v>
      </c>
      <c r="E29" s="322"/>
      <c r="F29" s="30">
        <f>D29*E29</f>
        <v>0</v>
      </c>
    </row>
    <row r="30" ht="14.25">
      <c r="B30" s="161"/>
    </row>
    <row r="31" ht="14.25">
      <c r="B31" s="165"/>
    </row>
    <row r="32" spans="1:2" ht="42.75">
      <c r="A32" s="183">
        <v>8</v>
      </c>
      <c r="B32" s="207" t="s">
        <v>1085</v>
      </c>
    </row>
    <row r="33" spans="2:6" ht="14.25">
      <c r="B33" s="190"/>
      <c r="C33" s="162" t="s">
        <v>1142</v>
      </c>
      <c r="D33" s="163">
        <v>1</v>
      </c>
      <c r="E33" s="322"/>
      <c r="F33" s="30">
        <f>D33*E33</f>
        <v>0</v>
      </c>
    </row>
    <row r="34" spans="2:6" ht="14.25">
      <c r="B34" s="190"/>
      <c r="C34" s="191"/>
      <c r="E34" s="193"/>
      <c r="F34" s="193"/>
    </row>
    <row r="35" spans="2:6" ht="14.25">
      <c r="B35" s="190" t="s">
        <v>727</v>
      </c>
      <c r="C35" s="191"/>
      <c r="E35" s="193"/>
      <c r="F35" s="193"/>
    </row>
    <row r="36" spans="2:6" ht="14.25">
      <c r="B36" s="190"/>
      <c r="C36" s="191"/>
      <c r="E36" s="193"/>
      <c r="F36" s="193"/>
    </row>
    <row r="37" spans="1:7" s="32" customFormat="1" ht="78.75" customHeight="1">
      <c r="A37" s="36" t="s">
        <v>1172</v>
      </c>
      <c r="B37" s="33" t="s">
        <v>728</v>
      </c>
      <c r="C37" s="4" t="s">
        <v>1141</v>
      </c>
      <c r="D37" s="42">
        <v>50</v>
      </c>
      <c r="E37" s="322"/>
      <c r="F37" s="30">
        <f>D37*E37</f>
        <v>0</v>
      </c>
      <c r="G37" s="42"/>
    </row>
    <row r="38" spans="2:6" ht="14.25">
      <c r="B38" s="190"/>
      <c r="C38" s="191"/>
      <c r="E38" s="193"/>
      <c r="F38" s="193"/>
    </row>
    <row r="39" spans="1:7" s="32" customFormat="1" ht="78.75" customHeight="1">
      <c r="A39" s="36" t="s">
        <v>1173</v>
      </c>
      <c r="B39" s="33" t="s">
        <v>729</v>
      </c>
      <c r="C39" s="4" t="s">
        <v>1143</v>
      </c>
      <c r="D39" s="42">
        <v>200</v>
      </c>
      <c r="E39" s="322"/>
      <c r="F39" s="30">
        <f>D39*E39</f>
        <v>0</v>
      </c>
      <c r="G39" s="42"/>
    </row>
    <row r="40" spans="1:7" s="32" customFormat="1" ht="14.25" customHeight="1">
      <c r="A40" s="36"/>
      <c r="B40" s="33"/>
      <c r="C40" s="4"/>
      <c r="D40" s="42"/>
      <c r="E40" s="42"/>
      <c r="F40" s="42"/>
      <c r="G40" s="42"/>
    </row>
    <row r="41" spans="1:2" ht="14.25">
      <c r="A41" s="183">
        <v>11</v>
      </c>
      <c r="B41" s="190" t="s">
        <v>738</v>
      </c>
    </row>
    <row r="42" spans="2:6" ht="14.25">
      <c r="B42" s="190" t="s">
        <v>715</v>
      </c>
      <c r="C42" s="162" t="s">
        <v>1142</v>
      </c>
      <c r="D42" s="163">
        <v>5</v>
      </c>
      <c r="E42" s="322"/>
      <c r="F42" s="30">
        <f>D42*E42</f>
        <v>0</v>
      </c>
    </row>
    <row r="43" spans="2:6" ht="15">
      <c r="B43" s="171"/>
      <c r="C43" s="194"/>
      <c r="D43" s="195"/>
      <c r="E43" s="196"/>
      <c r="F43" s="197"/>
    </row>
    <row r="44" spans="2:6" ht="15">
      <c r="B44" s="161"/>
      <c r="E44" s="206"/>
      <c r="F44" s="193"/>
    </row>
    <row r="45" spans="1:6" ht="14.25">
      <c r="A45" s="189" t="s">
        <v>702</v>
      </c>
      <c r="B45" s="190" t="s">
        <v>719</v>
      </c>
      <c r="F45" s="164">
        <f>SUM(F10:F42)</f>
        <v>0</v>
      </c>
    </row>
    <row r="46" spans="2:6" ht="14.25">
      <c r="B46" s="198"/>
      <c r="F46" s="193"/>
    </row>
    <row r="47" spans="2:6" ht="14.25">
      <c r="B47" s="198"/>
      <c r="F47" s="193"/>
    </row>
    <row r="48" spans="2:6" ht="14.25">
      <c r="B48" s="165"/>
      <c r="F48" s="193"/>
    </row>
    <row r="49" spans="1:6" ht="15">
      <c r="A49" s="203" t="s">
        <v>703</v>
      </c>
      <c r="B49" s="188" t="s">
        <v>1226</v>
      </c>
      <c r="D49" s="192"/>
      <c r="F49" s="193"/>
    </row>
    <row r="50" spans="2:6" ht="14.25">
      <c r="B50" s="165"/>
      <c r="F50" s="193"/>
    </row>
    <row r="51" spans="1:6" ht="14.25">
      <c r="A51" s="183">
        <v>1</v>
      </c>
      <c r="B51" s="190" t="s">
        <v>690</v>
      </c>
      <c r="F51" s="193"/>
    </row>
    <row r="52" spans="2:6" ht="14.25">
      <c r="B52" s="190" t="s">
        <v>711</v>
      </c>
      <c r="F52" s="193"/>
    </row>
    <row r="53" spans="2:6" ht="14.25">
      <c r="B53" s="190" t="s">
        <v>712</v>
      </c>
      <c r="F53" s="193"/>
    </row>
    <row r="54" spans="2:6" ht="14.25">
      <c r="B54" s="190" t="s">
        <v>713</v>
      </c>
      <c r="F54" s="193"/>
    </row>
    <row r="55" spans="2:6" ht="14.25">
      <c r="B55" s="190" t="s">
        <v>714</v>
      </c>
      <c r="F55" s="193"/>
    </row>
    <row r="56" spans="2:6" ht="14.25">
      <c r="B56" s="165"/>
      <c r="D56" s="192"/>
      <c r="F56" s="193"/>
    </row>
    <row r="57" spans="2:6" ht="14.25">
      <c r="B57" s="190" t="s">
        <v>700</v>
      </c>
      <c r="C57" s="191" t="s">
        <v>1141</v>
      </c>
      <c r="D57" s="163">
        <v>179</v>
      </c>
      <c r="E57" s="322"/>
      <c r="F57" s="30">
        <f>D57*E57</f>
        <v>0</v>
      </c>
    </row>
    <row r="58" ht="14.25">
      <c r="C58" s="189"/>
    </row>
    <row r="59" spans="2:6" ht="14.25">
      <c r="B59" s="190" t="s">
        <v>701</v>
      </c>
      <c r="C59" s="191" t="s">
        <v>1141</v>
      </c>
      <c r="D59" s="163">
        <v>747</v>
      </c>
      <c r="E59" s="322"/>
      <c r="F59" s="30">
        <f>D59*E59</f>
        <v>0</v>
      </c>
    </row>
    <row r="60" ht="14.25">
      <c r="C60" s="189"/>
    </row>
    <row r="61" spans="2:6" ht="14.25">
      <c r="B61" s="190" t="s">
        <v>726</v>
      </c>
      <c r="C61" s="191" t="s">
        <v>1141</v>
      </c>
      <c r="D61" s="163">
        <v>130</v>
      </c>
      <c r="E61" s="322"/>
      <c r="F61" s="30">
        <f>D61*E61</f>
        <v>0</v>
      </c>
    </row>
    <row r="62" ht="14.25">
      <c r="C62" s="189"/>
    </row>
    <row r="63" spans="2:6" ht="28.5">
      <c r="B63" s="207" t="s">
        <v>730</v>
      </c>
      <c r="C63" s="4" t="s">
        <v>1141</v>
      </c>
      <c r="D63" s="42">
        <v>209</v>
      </c>
      <c r="E63" s="322"/>
      <c r="F63" s="30">
        <f>D63*E63</f>
        <v>0</v>
      </c>
    </row>
    <row r="64" ht="14.25">
      <c r="C64" s="189"/>
    </row>
    <row r="65" ht="14.25">
      <c r="B65" s="165"/>
    </row>
    <row r="66" spans="1:2" ht="14.25">
      <c r="A66" s="183">
        <v>2</v>
      </c>
      <c r="B66" s="190" t="s">
        <v>691</v>
      </c>
    </row>
    <row r="67" spans="2:6" ht="14.25">
      <c r="B67" s="190" t="s">
        <v>1086</v>
      </c>
      <c r="C67" s="191" t="s">
        <v>1141</v>
      </c>
      <c r="D67" s="163">
        <f>1056+D63</f>
        <v>1265</v>
      </c>
      <c r="E67" s="322"/>
      <c r="F67" s="30">
        <f>D67*E67</f>
        <v>0</v>
      </c>
    </row>
    <row r="69" spans="1:2" ht="14.25">
      <c r="A69" s="183">
        <v>3</v>
      </c>
      <c r="B69" s="190" t="s">
        <v>692</v>
      </c>
    </row>
    <row r="70" ht="14.25">
      <c r="B70" s="190" t="s">
        <v>710</v>
      </c>
    </row>
    <row r="71" ht="14.25">
      <c r="B71" s="199" t="s">
        <v>704</v>
      </c>
    </row>
    <row r="72" ht="14.25">
      <c r="B72" s="199" t="s">
        <v>705</v>
      </c>
    </row>
    <row r="73" ht="14.25">
      <c r="B73" s="199" t="s">
        <v>706</v>
      </c>
    </row>
    <row r="75" spans="2:6" ht="14.25">
      <c r="B75" s="190" t="s">
        <v>697</v>
      </c>
      <c r="C75" s="191" t="s">
        <v>1141</v>
      </c>
      <c r="D75" s="163">
        <v>89</v>
      </c>
      <c r="E75" s="322"/>
      <c r="F75" s="30">
        <f>D75*E75</f>
        <v>0</v>
      </c>
    </row>
    <row r="77" spans="2:6" ht="14.25">
      <c r="B77" s="190" t="s">
        <v>695</v>
      </c>
      <c r="C77" s="191" t="s">
        <v>1141</v>
      </c>
      <c r="D77" s="163">
        <v>90</v>
      </c>
      <c r="E77" s="322"/>
      <c r="F77" s="30">
        <f>D77*E77</f>
        <v>0</v>
      </c>
    </row>
    <row r="79" spans="2:6" ht="14.25">
      <c r="B79" s="190" t="s">
        <v>694</v>
      </c>
      <c r="C79" s="191" t="s">
        <v>1141</v>
      </c>
      <c r="D79" s="163">
        <v>543</v>
      </c>
      <c r="E79" s="322"/>
      <c r="F79" s="30">
        <f>D79*E79</f>
        <v>0</v>
      </c>
    </row>
    <row r="81" spans="2:6" ht="14.25">
      <c r="B81" s="190" t="s">
        <v>693</v>
      </c>
      <c r="C81" s="191" t="s">
        <v>1141</v>
      </c>
      <c r="D81" s="163">
        <v>204</v>
      </c>
      <c r="E81" s="322"/>
      <c r="F81" s="30">
        <f>D81*E81</f>
        <v>0</v>
      </c>
    </row>
    <row r="83" spans="2:6" ht="14.25">
      <c r="B83" s="190" t="s">
        <v>696</v>
      </c>
      <c r="C83" s="191" t="s">
        <v>1141</v>
      </c>
      <c r="D83" s="163">
        <v>130</v>
      </c>
      <c r="E83" s="322"/>
      <c r="F83" s="30">
        <f>D83*E83</f>
        <v>0</v>
      </c>
    </row>
    <row r="85" spans="2:6" ht="14.25">
      <c r="B85" s="190" t="s">
        <v>731</v>
      </c>
      <c r="C85" s="191" t="s">
        <v>1141</v>
      </c>
      <c r="D85" s="163">
        <f>D63</f>
        <v>209</v>
      </c>
      <c r="E85" s="322"/>
      <c r="F85" s="30">
        <f>D85*E85</f>
        <v>0</v>
      </c>
    </row>
    <row r="86" spans="2:3" ht="14.25">
      <c r="B86" s="190"/>
      <c r="C86" s="191"/>
    </row>
    <row r="87" spans="1:2" ht="14.25">
      <c r="A87" s="183">
        <v>4</v>
      </c>
      <c r="B87" s="190" t="s">
        <v>698</v>
      </c>
    </row>
    <row r="88" ht="14.25">
      <c r="B88" s="190" t="s">
        <v>707</v>
      </c>
    </row>
    <row r="89" ht="14.25">
      <c r="B89" s="190" t="s">
        <v>708</v>
      </c>
    </row>
    <row r="90" ht="14.25">
      <c r="B90" s="190" t="s">
        <v>1087</v>
      </c>
    </row>
    <row r="91" spans="2:6" ht="14.25">
      <c r="B91" s="190" t="s">
        <v>709</v>
      </c>
      <c r="C91" s="191" t="s">
        <v>699</v>
      </c>
      <c r="D91" s="163">
        <v>269</v>
      </c>
      <c r="E91" s="322"/>
      <c r="F91" s="30">
        <f>D91*E91</f>
        <v>0</v>
      </c>
    </row>
    <row r="93" spans="1:7" s="32" customFormat="1" ht="90.75" customHeight="1">
      <c r="A93" s="34" t="s">
        <v>1166</v>
      </c>
      <c r="B93" s="78" t="s">
        <v>732</v>
      </c>
      <c r="C93" s="35" t="s">
        <v>1141</v>
      </c>
      <c r="D93" s="30">
        <v>209</v>
      </c>
      <c r="E93" s="322"/>
      <c r="F93" s="30">
        <f>D93*E93</f>
        <v>0</v>
      </c>
      <c r="G93" s="31"/>
    </row>
    <row r="95" spans="1:7" s="32" customFormat="1" ht="65.25" customHeight="1">
      <c r="A95" s="34" t="s">
        <v>1168</v>
      </c>
      <c r="B95" s="60" t="s">
        <v>734</v>
      </c>
      <c r="C95" s="35" t="s">
        <v>1143</v>
      </c>
      <c r="D95" s="47">
        <v>60</v>
      </c>
      <c r="E95" s="322"/>
      <c r="F95" s="30">
        <f>D95*E95</f>
        <v>0</v>
      </c>
      <c r="G95" s="48"/>
    </row>
    <row r="96" spans="1:7" ht="12.75">
      <c r="A96" s="49"/>
      <c r="B96" s="50"/>
      <c r="C96" s="1"/>
      <c r="D96" s="26"/>
      <c r="E96" s="3"/>
      <c r="F96" s="3"/>
      <c r="G96" s="10"/>
    </row>
    <row r="97" spans="1:7" s="32" customFormat="1" ht="52.5" customHeight="1">
      <c r="A97" s="34" t="s">
        <v>1170</v>
      </c>
      <c r="B97" s="60" t="s">
        <v>733</v>
      </c>
      <c r="C97" s="35" t="s">
        <v>1143</v>
      </c>
      <c r="D97" s="47">
        <v>140</v>
      </c>
      <c r="E97" s="322"/>
      <c r="F97" s="30">
        <f>D97*E97</f>
        <v>0</v>
      </c>
      <c r="G97" s="48"/>
    </row>
    <row r="98" spans="1:7" ht="12.75">
      <c r="A98" s="49"/>
      <c r="B98" s="50"/>
      <c r="C98" s="1"/>
      <c r="D98" s="26"/>
      <c r="E98" s="3"/>
      <c r="F98" s="3"/>
      <c r="G98" s="10"/>
    </row>
    <row r="99" spans="1:7" s="32" customFormat="1" ht="78.75" customHeight="1">
      <c r="A99" s="34" t="s">
        <v>1171</v>
      </c>
      <c r="B99" s="33" t="s">
        <v>662</v>
      </c>
      <c r="C99" s="35" t="s">
        <v>1143</v>
      </c>
      <c r="D99" s="30">
        <f>D95</f>
        <v>60</v>
      </c>
      <c r="E99" s="322"/>
      <c r="F99" s="30">
        <f>D99*E99</f>
        <v>0</v>
      </c>
      <c r="G99" s="48"/>
    </row>
    <row r="100" spans="2:3" ht="14.25">
      <c r="B100" s="190"/>
      <c r="C100" s="191"/>
    </row>
    <row r="101" spans="1:7" s="32" customFormat="1" ht="114" customHeight="1">
      <c r="A101" s="34" t="s">
        <v>1172</v>
      </c>
      <c r="B101" s="33" t="s">
        <v>735</v>
      </c>
      <c r="C101" s="35" t="s">
        <v>1142</v>
      </c>
      <c r="D101" s="30">
        <v>5</v>
      </c>
      <c r="E101" s="322"/>
      <c r="F101" s="30">
        <f>D101*E101</f>
        <v>0</v>
      </c>
      <c r="G101" s="31"/>
    </row>
    <row r="102" spans="2:3" ht="14.25">
      <c r="B102" s="190"/>
      <c r="C102" s="191"/>
    </row>
    <row r="103" spans="1:7" s="32" customFormat="1" ht="98.25" customHeight="1">
      <c r="A103" s="34" t="s">
        <v>1173</v>
      </c>
      <c r="B103" s="60" t="s">
        <v>736</v>
      </c>
      <c r="C103" s="35" t="s">
        <v>1141</v>
      </c>
      <c r="D103" s="47">
        <v>50</v>
      </c>
      <c r="E103" s="322"/>
      <c r="F103" s="30">
        <f>D103*E103</f>
        <v>0</v>
      </c>
      <c r="G103" s="48"/>
    </row>
    <row r="104" spans="2:6" ht="14.25">
      <c r="B104" s="200"/>
      <c r="C104" s="194"/>
      <c r="D104" s="195"/>
      <c r="E104" s="201"/>
      <c r="F104" s="201"/>
    </row>
    <row r="105" spans="1:6" ht="14.25">
      <c r="A105" s="189" t="s">
        <v>703</v>
      </c>
      <c r="B105" s="190" t="s">
        <v>720</v>
      </c>
      <c r="F105" s="164">
        <f>SUM(F57:F104)</f>
        <v>0</v>
      </c>
    </row>
    <row r="109" spans="1:2" ht="15">
      <c r="A109" s="202" t="s">
        <v>1157</v>
      </c>
      <c r="B109" s="204" t="s">
        <v>740</v>
      </c>
    </row>
    <row r="111" spans="1:6" ht="15">
      <c r="A111" s="203" t="s">
        <v>702</v>
      </c>
      <c r="B111" s="188" t="s">
        <v>1223</v>
      </c>
      <c r="F111" s="164">
        <f>F45</f>
        <v>0</v>
      </c>
    </row>
    <row r="112" spans="1:6" ht="15">
      <c r="A112" s="203" t="s">
        <v>703</v>
      </c>
      <c r="B112" s="205" t="s">
        <v>1226</v>
      </c>
      <c r="C112" s="194"/>
      <c r="D112" s="195"/>
      <c r="E112" s="201"/>
      <c r="F112" s="201">
        <f>F105</f>
        <v>0</v>
      </c>
    </row>
    <row r="114" spans="1:6" ht="15">
      <c r="A114" s="202" t="s">
        <v>1157</v>
      </c>
      <c r="B114" s="188" t="s">
        <v>303</v>
      </c>
      <c r="F114" s="164">
        <f>SUM(F111:F113)</f>
        <v>0</v>
      </c>
    </row>
  </sheetData>
  <printOptions/>
  <pageMargins left="0.8" right="0.75" top="0.8" bottom="0.77" header="0.39" footer="0.4"/>
  <pageSetup horizontalDpi="600" verticalDpi="600" orientation="portrait" paperSize="9" scale="90" r:id="rId1"/>
  <headerFooter alignWithMargins="0">
    <oddFooter>&amp;Cstran &amp;P</oddFooter>
  </headerFooter>
  <rowBreaks count="2" manualBreakCount="2">
    <brk id="37" max="255" man="1"/>
    <brk id="86" max="255" man="1"/>
  </rowBreaks>
</worksheet>
</file>

<file path=xl/worksheets/sheet4.xml><?xml version="1.0" encoding="utf-8"?>
<worksheet xmlns="http://schemas.openxmlformats.org/spreadsheetml/2006/main" xmlns:r="http://schemas.openxmlformats.org/officeDocument/2006/relationships">
  <dimension ref="A1:K916"/>
  <sheetViews>
    <sheetView showGridLines="0" view="pageBreakPreview" zoomScaleSheetLayoutView="100" workbookViewId="0" topLeftCell="A91">
      <selection activeCell="B39" sqref="B39"/>
    </sheetView>
  </sheetViews>
  <sheetFormatPr defaultColWidth="9.00390625" defaultRowHeight="12.75"/>
  <cols>
    <col min="1" max="1" width="6.125" style="43" customWidth="1"/>
    <col min="2" max="2" width="44.25390625" style="44" customWidth="1"/>
    <col min="3" max="3" width="7.25390625" style="1" customWidth="1"/>
    <col min="4" max="4" width="8.75390625" style="26" customWidth="1"/>
    <col min="5" max="5" width="14.875" style="3" customWidth="1"/>
    <col min="6" max="6" width="19.75390625" style="3" customWidth="1"/>
    <col min="7" max="7" width="4.375" style="0" hidden="1" customWidth="1"/>
    <col min="8" max="8" width="4.375" style="0" customWidth="1"/>
    <col min="10" max="10" width="10.125" style="3" bestFit="1" customWidth="1"/>
  </cols>
  <sheetData>
    <row r="1" spans="1:7" ht="20.25" customHeight="1">
      <c r="A1" s="14" t="s">
        <v>1155</v>
      </c>
      <c r="B1" s="18" t="s">
        <v>1156</v>
      </c>
      <c r="C1" s="19"/>
      <c r="D1" s="20"/>
      <c r="E1" s="20"/>
      <c r="F1" s="20"/>
      <c r="G1" s="20"/>
    </row>
    <row r="2" spans="1:7" ht="12.75">
      <c r="A2" s="22"/>
      <c r="B2" s="23"/>
      <c r="C2" s="19"/>
      <c r="D2" s="20"/>
      <c r="E2" s="20"/>
      <c r="F2" s="20"/>
      <c r="G2" s="20"/>
    </row>
    <row r="3" spans="1:2" ht="15.75">
      <c r="A3" s="24"/>
      <c r="B3" s="25"/>
    </row>
    <row r="4" spans="1:7" ht="8.25" customHeight="1">
      <c r="A4" s="22"/>
      <c r="B4" s="23"/>
      <c r="C4" s="19"/>
      <c r="D4" s="20"/>
      <c r="E4" s="20"/>
      <c r="F4" s="20"/>
      <c r="G4" s="20"/>
    </row>
    <row r="5" spans="1:7" ht="15.75" customHeight="1">
      <c r="A5" s="24" t="s">
        <v>1183</v>
      </c>
      <c r="B5" s="25" t="s">
        <v>1147</v>
      </c>
      <c r="C5" s="19"/>
      <c r="D5" s="20"/>
      <c r="E5" s="20"/>
      <c r="F5" s="20"/>
      <c r="G5" s="20"/>
    </row>
    <row r="6" spans="1:7" ht="12.75" customHeight="1">
      <c r="A6" s="22"/>
      <c r="B6" s="23"/>
      <c r="C6" s="19"/>
      <c r="D6" s="20"/>
      <c r="E6" s="20"/>
      <c r="F6" s="20"/>
      <c r="G6" s="20"/>
    </row>
    <row r="7" spans="1:10" s="32" customFormat="1" ht="16.5" customHeight="1">
      <c r="A7" s="27"/>
      <c r="B7" s="373" t="s">
        <v>1158</v>
      </c>
      <c r="C7" s="374"/>
      <c r="D7" s="374"/>
      <c r="E7" s="374"/>
      <c r="F7" s="30"/>
      <c r="J7" s="30"/>
    </row>
    <row r="8" spans="1:7" ht="60" customHeight="1">
      <c r="A8" s="22"/>
      <c r="B8" s="375" t="s">
        <v>656</v>
      </c>
      <c r="C8" s="376"/>
      <c r="D8" s="376"/>
      <c r="E8" s="376"/>
      <c r="F8" s="20"/>
      <c r="G8" s="20"/>
    </row>
    <row r="9" spans="1:10" s="32" customFormat="1" ht="15.75" customHeight="1">
      <c r="A9" s="34"/>
      <c r="B9" s="33"/>
      <c r="C9" s="35"/>
      <c r="D9" s="30"/>
      <c r="E9" s="30"/>
      <c r="F9" s="30"/>
      <c r="J9" s="30"/>
    </row>
    <row r="10" spans="1:10" s="32" customFormat="1" ht="12.75" customHeight="1">
      <c r="A10" s="34"/>
      <c r="B10" s="33" t="s">
        <v>172</v>
      </c>
      <c r="C10" s="35"/>
      <c r="D10" s="30"/>
      <c r="E10" s="30"/>
      <c r="F10" s="30"/>
      <c r="J10" s="30"/>
    </row>
    <row r="11" spans="1:10" s="32" customFormat="1" ht="12.75" customHeight="1">
      <c r="A11" s="34"/>
      <c r="B11" s="33"/>
      <c r="C11" s="35"/>
      <c r="D11" s="30"/>
      <c r="E11" s="30"/>
      <c r="F11" s="30"/>
      <c r="J11" s="30"/>
    </row>
    <row r="12" spans="1:10" s="32" customFormat="1" ht="91.5" customHeight="1">
      <c r="A12" s="36" t="s">
        <v>1159</v>
      </c>
      <c r="B12" s="33" t="s">
        <v>741</v>
      </c>
      <c r="C12" s="4"/>
      <c r="D12" s="42"/>
      <c r="E12" s="370" t="s">
        <v>461</v>
      </c>
      <c r="F12" s="42"/>
      <c r="J12" s="30"/>
    </row>
    <row r="13" spans="1:10" s="32" customFormat="1" ht="12.75" customHeight="1">
      <c r="A13" s="34"/>
      <c r="B13" s="33" t="s">
        <v>745</v>
      </c>
      <c r="C13" s="35"/>
      <c r="D13" s="30"/>
      <c r="E13" s="30"/>
      <c r="F13" s="30"/>
      <c r="J13" s="30"/>
    </row>
    <row r="14" spans="1:10" s="32" customFormat="1" ht="21.75" customHeight="1">
      <c r="A14" s="34" t="s">
        <v>702</v>
      </c>
      <c r="B14" s="33" t="s">
        <v>748</v>
      </c>
      <c r="C14" s="35" t="s">
        <v>1160</v>
      </c>
      <c r="D14" s="106">
        <v>23</v>
      </c>
      <c r="E14" s="319"/>
      <c r="F14" s="30">
        <f>D14*E14</f>
        <v>0</v>
      </c>
      <c r="J14" s="30"/>
    </row>
    <row r="15" spans="1:10" s="32" customFormat="1" ht="21.75" customHeight="1">
      <c r="A15" s="34" t="s">
        <v>703</v>
      </c>
      <c r="B15" s="33" t="s">
        <v>749</v>
      </c>
      <c r="C15" s="35" t="s">
        <v>1160</v>
      </c>
      <c r="D15" s="106">
        <v>1</v>
      </c>
      <c r="E15" s="319"/>
      <c r="F15" s="30">
        <f>D15*E15</f>
        <v>0</v>
      </c>
      <c r="J15" s="30"/>
    </row>
    <row r="16" spans="1:10" s="32" customFormat="1" ht="21.75" customHeight="1">
      <c r="A16" s="34" t="s">
        <v>742</v>
      </c>
      <c r="B16" s="33" t="s">
        <v>750</v>
      </c>
      <c r="C16" s="35" t="s">
        <v>1160</v>
      </c>
      <c r="D16" s="106">
        <v>1</v>
      </c>
      <c r="E16" s="319"/>
      <c r="F16" s="30">
        <f>D16*E16</f>
        <v>0</v>
      </c>
      <c r="J16" s="30"/>
    </row>
    <row r="17" spans="1:10" s="32" customFormat="1" ht="22.5" customHeight="1">
      <c r="A17" s="34" t="s">
        <v>743</v>
      </c>
      <c r="B17" s="33" t="s">
        <v>751</v>
      </c>
      <c r="C17" s="35" t="s">
        <v>1160</v>
      </c>
      <c r="D17" s="106">
        <v>1</v>
      </c>
      <c r="E17" s="319"/>
      <c r="F17" s="30">
        <f>D17*E17</f>
        <v>0</v>
      </c>
      <c r="J17" s="30"/>
    </row>
    <row r="18" spans="1:10" s="32" customFormat="1" ht="21.75" customHeight="1">
      <c r="A18" s="34" t="s">
        <v>744</v>
      </c>
      <c r="B18" s="33" t="s">
        <v>752</v>
      </c>
      <c r="C18" s="35" t="s">
        <v>1160</v>
      </c>
      <c r="D18" s="106">
        <v>3</v>
      </c>
      <c r="E18" s="319"/>
      <c r="F18" s="30">
        <f>D18*E18</f>
        <v>0</v>
      </c>
      <c r="J18" s="30"/>
    </row>
    <row r="19" spans="1:10" s="32" customFormat="1" ht="14.25" customHeight="1">
      <c r="A19" s="34"/>
      <c r="B19" s="33" t="s">
        <v>756</v>
      </c>
      <c r="C19" s="35"/>
      <c r="D19" s="106"/>
      <c r="E19" s="30"/>
      <c r="F19" s="30"/>
      <c r="J19" s="30"/>
    </row>
    <row r="20" spans="1:10" s="32" customFormat="1" ht="21.75" customHeight="1">
      <c r="A20" s="34" t="s">
        <v>746</v>
      </c>
      <c r="B20" s="33" t="s">
        <v>747</v>
      </c>
      <c r="C20" s="35" t="s">
        <v>1160</v>
      </c>
      <c r="D20" s="106">
        <v>31</v>
      </c>
      <c r="E20" s="319"/>
      <c r="F20" s="30">
        <f>D20*E20</f>
        <v>0</v>
      </c>
      <c r="J20" s="30"/>
    </row>
    <row r="21" spans="1:10" s="32" customFormat="1" ht="21.75" customHeight="1">
      <c r="A21" s="34" t="s">
        <v>753</v>
      </c>
      <c r="B21" s="33" t="s">
        <v>749</v>
      </c>
      <c r="C21" s="35" t="s">
        <v>1160</v>
      </c>
      <c r="D21" s="106">
        <v>29</v>
      </c>
      <c r="E21" s="319"/>
      <c r="F21" s="30">
        <f>D21*E21</f>
        <v>0</v>
      </c>
      <c r="J21" s="30"/>
    </row>
    <row r="22" spans="1:10" s="32" customFormat="1" ht="30.75" customHeight="1">
      <c r="A22" s="34" t="s">
        <v>754</v>
      </c>
      <c r="B22" s="33" t="s">
        <v>755</v>
      </c>
      <c r="C22" s="35" t="s">
        <v>1160</v>
      </c>
      <c r="D22" s="106">
        <v>21</v>
      </c>
      <c r="E22" s="319"/>
      <c r="F22" s="30">
        <f>D22*E22</f>
        <v>0</v>
      </c>
      <c r="J22" s="30"/>
    </row>
    <row r="23" spans="1:10" s="32" customFormat="1" ht="21.75" customHeight="1">
      <c r="A23" s="34" t="s">
        <v>757</v>
      </c>
      <c r="B23" s="33" t="s">
        <v>750</v>
      </c>
      <c r="C23" s="35" t="s">
        <v>1160</v>
      </c>
      <c r="D23" s="106">
        <v>1</v>
      </c>
      <c r="E23" s="319"/>
      <c r="F23" s="30">
        <f>D23*E23</f>
        <v>0</v>
      </c>
      <c r="J23" s="30"/>
    </row>
    <row r="24" spans="1:10" s="32" customFormat="1" ht="33.75" customHeight="1">
      <c r="A24" s="34" t="s">
        <v>164</v>
      </c>
      <c r="B24" s="33" t="s">
        <v>165</v>
      </c>
      <c r="C24" s="35" t="s">
        <v>1160</v>
      </c>
      <c r="D24" s="106">
        <v>1</v>
      </c>
      <c r="E24" s="319"/>
      <c r="F24" s="30">
        <f>D24*E24</f>
        <v>0</v>
      </c>
      <c r="J24" s="30"/>
    </row>
    <row r="25" spans="1:10" s="32" customFormat="1" ht="12.75" customHeight="1">
      <c r="A25" s="34"/>
      <c r="B25" s="33"/>
      <c r="C25" s="35"/>
      <c r="D25" s="30"/>
      <c r="E25" s="30"/>
      <c r="F25" s="30"/>
      <c r="J25" s="30"/>
    </row>
    <row r="26" spans="1:10" s="32" customFormat="1" ht="91.5" customHeight="1">
      <c r="A26" s="36" t="s">
        <v>1161</v>
      </c>
      <c r="B26" s="33" t="s">
        <v>166</v>
      </c>
      <c r="C26" s="35" t="s">
        <v>1160</v>
      </c>
      <c r="D26" s="106">
        <v>30</v>
      </c>
      <c r="E26" s="320"/>
      <c r="F26" s="30">
        <f>D26*E26</f>
        <v>0</v>
      </c>
      <c r="J26" s="30"/>
    </row>
    <row r="27" spans="1:10" s="32" customFormat="1" ht="12.75" customHeight="1">
      <c r="A27" s="34"/>
      <c r="B27" s="33"/>
      <c r="C27" s="35"/>
      <c r="D27" s="30"/>
      <c r="E27" s="30"/>
      <c r="F27" s="30"/>
      <c r="J27" s="30"/>
    </row>
    <row r="28" spans="1:10" s="32" customFormat="1" ht="81" customHeight="1">
      <c r="A28" s="36" t="s">
        <v>1163</v>
      </c>
      <c r="B28" s="33" t="s">
        <v>167</v>
      </c>
      <c r="C28" s="35" t="s">
        <v>1162</v>
      </c>
      <c r="D28" s="106">
        <v>1</v>
      </c>
      <c r="E28" s="320"/>
      <c r="F28" s="30">
        <f>D28*E28</f>
        <v>0</v>
      </c>
      <c r="J28" s="30"/>
    </row>
    <row r="29" spans="1:10" s="32" customFormat="1" ht="12.75" customHeight="1">
      <c r="A29" s="34"/>
      <c r="B29" s="33"/>
      <c r="C29" s="35"/>
      <c r="D29" s="30"/>
      <c r="E29" s="30"/>
      <c r="F29" s="30"/>
      <c r="J29" s="30"/>
    </row>
    <row r="30" spans="1:10" s="32" customFormat="1" ht="92.25" customHeight="1">
      <c r="A30" s="36" t="s">
        <v>1165</v>
      </c>
      <c r="B30" s="33" t="s">
        <v>168</v>
      </c>
      <c r="C30" s="35" t="s">
        <v>1162</v>
      </c>
      <c r="D30" s="106">
        <v>1</v>
      </c>
      <c r="E30" s="320"/>
      <c r="F30" s="30">
        <f>D30*E30</f>
        <v>0</v>
      </c>
      <c r="J30" s="30"/>
    </row>
    <row r="31" spans="1:10" s="32" customFormat="1" ht="12.75" customHeight="1">
      <c r="A31" s="34"/>
      <c r="B31" s="33"/>
      <c r="C31" s="35"/>
      <c r="D31" s="30"/>
      <c r="E31" s="30"/>
      <c r="F31" s="30"/>
      <c r="J31" s="30"/>
    </row>
    <row r="32" spans="1:10" s="32" customFormat="1" ht="108" customHeight="1">
      <c r="A32" s="36" t="s">
        <v>1166</v>
      </c>
      <c r="B32" s="33" t="s">
        <v>169</v>
      </c>
      <c r="C32" s="35" t="s">
        <v>1162</v>
      </c>
      <c r="D32" s="106">
        <v>1</v>
      </c>
      <c r="E32" s="320"/>
      <c r="F32" s="30">
        <f>D32*E32</f>
        <v>0</v>
      </c>
      <c r="J32" s="30"/>
    </row>
    <row r="33" spans="1:10" s="32" customFormat="1" ht="12.75" customHeight="1">
      <c r="A33" s="34"/>
      <c r="B33" s="33"/>
      <c r="C33" s="35"/>
      <c r="D33" s="30"/>
      <c r="E33" s="30"/>
      <c r="F33" s="30"/>
      <c r="J33" s="30"/>
    </row>
    <row r="34" spans="1:10" s="32" customFormat="1" ht="117.75" customHeight="1">
      <c r="A34" s="36" t="s">
        <v>1168</v>
      </c>
      <c r="B34" s="33" t="s">
        <v>170</v>
      </c>
      <c r="C34" s="35" t="s">
        <v>1162</v>
      </c>
      <c r="D34" s="106">
        <v>1</v>
      </c>
      <c r="E34" s="320"/>
      <c r="F34" s="30">
        <f>D34*E34</f>
        <v>0</v>
      </c>
      <c r="J34" s="30"/>
    </row>
    <row r="35" spans="1:10" s="32" customFormat="1" ht="12.75" customHeight="1">
      <c r="A35" s="34"/>
      <c r="B35" s="33"/>
      <c r="C35" s="35"/>
      <c r="D35" s="30"/>
      <c r="E35" s="30"/>
      <c r="F35" s="30"/>
      <c r="J35" s="30"/>
    </row>
    <row r="36" spans="1:10" s="32" customFormat="1" ht="12.75" customHeight="1">
      <c r="A36" s="34"/>
      <c r="B36" s="33" t="s">
        <v>171</v>
      </c>
      <c r="C36" s="35"/>
      <c r="D36" s="30"/>
      <c r="E36" s="30"/>
      <c r="F36" s="30"/>
      <c r="J36" s="30"/>
    </row>
    <row r="37" spans="1:10" s="32" customFormat="1" ht="12.75" customHeight="1">
      <c r="A37" s="34"/>
      <c r="B37" s="33"/>
      <c r="C37" s="35"/>
      <c r="D37" s="30"/>
      <c r="E37" s="30"/>
      <c r="F37" s="30"/>
      <c r="J37" s="30"/>
    </row>
    <row r="38" spans="1:10" s="32" customFormat="1" ht="90.75" customHeight="1">
      <c r="A38" s="36" t="s">
        <v>1170</v>
      </c>
      <c r="B38" s="33" t="s">
        <v>373</v>
      </c>
      <c r="C38" s="4" t="s">
        <v>1169</v>
      </c>
      <c r="D38" s="42">
        <v>4</v>
      </c>
      <c r="E38" s="320"/>
      <c r="F38" s="30">
        <f>D38*E38</f>
        <v>0</v>
      </c>
      <c r="J38" s="30"/>
    </row>
    <row r="39" spans="1:10" s="32" customFormat="1" ht="12.75" customHeight="1">
      <c r="A39" s="34"/>
      <c r="B39" s="33"/>
      <c r="C39" s="35"/>
      <c r="D39" s="30"/>
      <c r="E39" s="30"/>
      <c r="F39" s="30"/>
      <c r="J39" s="30"/>
    </row>
    <row r="40" spans="1:10" s="32" customFormat="1" ht="90.75" customHeight="1">
      <c r="A40" s="36" t="s">
        <v>1171</v>
      </c>
      <c r="B40" s="33" t="s">
        <v>372</v>
      </c>
      <c r="C40" s="4" t="s">
        <v>1164</v>
      </c>
      <c r="D40" s="42">
        <v>340</v>
      </c>
      <c r="E40" s="320"/>
      <c r="F40" s="30">
        <f>D40*E40</f>
        <v>0</v>
      </c>
      <c r="J40" s="30"/>
    </row>
    <row r="41" spans="1:10" s="32" customFormat="1" ht="12.75" customHeight="1">
      <c r="A41" s="34"/>
      <c r="B41" s="33"/>
      <c r="C41" s="35"/>
      <c r="D41" s="30"/>
      <c r="E41" s="30"/>
      <c r="F41" s="30"/>
      <c r="J41" s="30"/>
    </row>
    <row r="42" spans="1:10" s="32" customFormat="1" ht="108" customHeight="1">
      <c r="A42" s="36" t="s">
        <v>1172</v>
      </c>
      <c r="B42" s="33" t="s">
        <v>374</v>
      </c>
      <c r="C42" s="4" t="s">
        <v>1164</v>
      </c>
      <c r="D42" s="42">
        <v>659</v>
      </c>
      <c r="E42" s="320"/>
      <c r="F42" s="30">
        <f>D42*E42</f>
        <v>0</v>
      </c>
      <c r="J42" s="30"/>
    </row>
    <row r="43" spans="1:10" s="32" customFormat="1" ht="12.75" customHeight="1">
      <c r="A43" s="34"/>
      <c r="B43" s="33"/>
      <c r="C43" s="35"/>
      <c r="D43" s="30"/>
      <c r="E43" s="30"/>
      <c r="F43" s="30"/>
      <c r="J43" s="30"/>
    </row>
    <row r="44" spans="1:10" s="32" customFormat="1" ht="108" customHeight="1">
      <c r="A44" s="36" t="s">
        <v>1173</v>
      </c>
      <c r="B44" s="33" t="s">
        <v>375</v>
      </c>
      <c r="C44" s="4" t="s">
        <v>1164</v>
      </c>
      <c r="D44" s="42">
        <v>360</v>
      </c>
      <c r="E44" s="320"/>
      <c r="F44" s="30">
        <f>D44*E44</f>
        <v>0</v>
      </c>
      <c r="J44" s="30"/>
    </row>
    <row r="45" spans="1:10" s="32" customFormat="1" ht="92.25" customHeight="1">
      <c r="A45" s="36" t="s">
        <v>1174</v>
      </c>
      <c r="B45" s="33" t="s">
        <v>376</v>
      </c>
      <c r="C45" s="4" t="s">
        <v>1164</v>
      </c>
      <c r="D45" s="42">
        <v>164</v>
      </c>
      <c r="E45" s="320"/>
      <c r="F45" s="30">
        <f>D45*E45</f>
        <v>0</v>
      </c>
      <c r="J45" s="30"/>
    </row>
    <row r="46" spans="1:10" s="32" customFormat="1" ht="12.75" customHeight="1">
      <c r="A46" s="34"/>
      <c r="B46" s="33"/>
      <c r="C46" s="35"/>
      <c r="D46" s="30"/>
      <c r="E46" s="30"/>
      <c r="F46" s="30"/>
      <c r="J46" s="30"/>
    </row>
    <row r="47" spans="1:10" s="32" customFormat="1" ht="64.5" customHeight="1">
      <c r="A47" s="36" t="s">
        <v>1175</v>
      </c>
      <c r="B47" s="33" t="s">
        <v>657</v>
      </c>
      <c r="C47" s="4" t="s">
        <v>1169</v>
      </c>
      <c r="D47" s="42">
        <v>22.1</v>
      </c>
      <c r="E47" s="320"/>
      <c r="F47" s="30">
        <f>D47*E47</f>
        <v>0</v>
      </c>
      <c r="J47" s="30"/>
    </row>
    <row r="48" spans="1:10" s="32" customFormat="1" ht="12.75" customHeight="1">
      <c r="A48" s="34"/>
      <c r="B48" s="33"/>
      <c r="C48" s="35"/>
      <c r="D48" s="30"/>
      <c r="E48" s="30"/>
      <c r="F48" s="30"/>
      <c r="J48" s="30"/>
    </row>
    <row r="49" spans="1:10" s="32" customFormat="1" ht="80.25" customHeight="1">
      <c r="A49" s="36" t="s">
        <v>1176</v>
      </c>
      <c r="B49" s="33" t="s">
        <v>377</v>
      </c>
      <c r="C49" s="4" t="s">
        <v>1169</v>
      </c>
      <c r="D49" s="42">
        <v>6.3</v>
      </c>
      <c r="E49" s="320"/>
      <c r="F49" s="30">
        <f>D49*E49</f>
        <v>0</v>
      </c>
      <c r="J49" s="30"/>
    </row>
    <row r="50" spans="1:10" s="32" customFormat="1" ht="12.75" customHeight="1">
      <c r="A50" s="34"/>
      <c r="B50" s="33"/>
      <c r="C50" s="35"/>
      <c r="D50" s="30"/>
      <c r="E50" s="30"/>
      <c r="F50" s="30"/>
      <c r="J50" s="30"/>
    </row>
    <row r="51" spans="1:10" s="32" customFormat="1" ht="80.25" customHeight="1">
      <c r="A51" s="36" t="s">
        <v>1177</v>
      </c>
      <c r="B51" s="33" t="s">
        <v>378</v>
      </c>
      <c r="C51" s="4" t="s">
        <v>1169</v>
      </c>
      <c r="D51" s="42">
        <v>7.5</v>
      </c>
      <c r="E51" s="320"/>
      <c r="F51" s="30">
        <f>D51*E51</f>
        <v>0</v>
      </c>
      <c r="J51" s="30"/>
    </row>
    <row r="53" spans="1:10" s="32" customFormat="1" ht="64.5" customHeight="1">
      <c r="A53" s="36" t="s">
        <v>1178</v>
      </c>
      <c r="B53" s="33" t="s">
        <v>1071</v>
      </c>
      <c r="C53" s="4" t="s">
        <v>1169</v>
      </c>
      <c r="D53" s="42">
        <v>5.6</v>
      </c>
      <c r="E53" s="320"/>
      <c r="F53" s="30">
        <f>D53*E53</f>
        <v>0</v>
      </c>
      <c r="J53" s="30"/>
    </row>
    <row r="55" spans="1:10" s="32" customFormat="1" ht="84" customHeight="1">
      <c r="A55" s="36" t="s">
        <v>1179</v>
      </c>
      <c r="B55" s="33" t="s">
        <v>1072</v>
      </c>
      <c r="C55" s="4"/>
      <c r="D55" s="42"/>
      <c r="E55" s="42"/>
      <c r="F55" s="42"/>
      <c r="J55" s="30"/>
    </row>
    <row r="56" spans="1:10" s="32" customFormat="1" ht="21.75" customHeight="1">
      <c r="A56" s="34" t="s">
        <v>1073</v>
      </c>
      <c r="B56" s="33" t="s">
        <v>1074</v>
      </c>
      <c r="C56" s="4" t="s">
        <v>1169</v>
      </c>
      <c r="D56" s="42">
        <v>0.6</v>
      </c>
      <c r="E56" s="319"/>
      <c r="F56" s="30">
        <f>D56*E56</f>
        <v>0</v>
      </c>
      <c r="J56" s="30"/>
    </row>
    <row r="57" spans="1:10" s="32" customFormat="1" ht="20.25" customHeight="1">
      <c r="A57" s="34" t="s">
        <v>1075</v>
      </c>
      <c r="B57" s="33" t="s">
        <v>1076</v>
      </c>
      <c r="C57" s="4" t="s">
        <v>1169</v>
      </c>
      <c r="D57" s="42">
        <v>17</v>
      </c>
      <c r="E57" s="319"/>
      <c r="F57" s="30">
        <f>D57*E57</f>
        <v>0</v>
      </c>
      <c r="J57" s="30"/>
    </row>
    <row r="58" spans="1:10" s="32" customFormat="1" ht="12.75" customHeight="1">
      <c r="A58" s="34"/>
      <c r="B58" s="33"/>
      <c r="C58" s="35"/>
      <c r="D58" s="30"/>
      <c r="E58" s="30"/>
      <c r="F58" s="30"/>
      <c r="J58" s="30"/>
    </row>
    <row r="59" spans="1:10" s="32" customFormat="1" ht="76.5" customHeight="1">
      <c r="A59" s="36" t="s">
        <v>1180</v>
      </c>
      <c r="B59" s="33" t="s">
        <v>1077</v>
      </c>
      <c r="C59" s="4" t="s">
        <v>1169</v>
      </c>
      <c r="D59" s="42">
        <v>5.3</v>
      </c>
      <c r="E59" s="320"/>
      <c r="F59" s="30">
        <f>D59*E59</f>
        <v>0</v>
      </c>
      <c r="J59" s="30"/>
    </row>
    <row r="60" spans="1:10" s="32" customFormat="1" ht="12.75" customHeight="1">
      <c r="A60" s="34"/>
      <c r="B60" s="33"/>
      <c r="C60" s="35"/>
      <c r="D60" s="30"/>
      <c r="E60" s="30"/>
      <c r="F60" s="30"/>
      <c r="J60" s="30"/>
    </row>
    <row r="61" spans="1:10" s="32" customFormat="1" ht="105.75" customHeight="1">
      <c r="A61" s="36" t="s">
        <v>1181</v>
      </c>
      <c r="B61" s="33" t="s">
        <v>287</v>
      </c>
      <c r="C61" s="4" t="s">
        <v>1169</v>
      </c>
      <c r="D61" s="42">
        <v>23.7</v>
      </c>
      <c r="E61" s="320"/>
      <c r="F61" s="30">
        <f>D61*E61</f>
        <v>0</v>
      </c>
      <c r="J61" s="30"/>
    </row>
    <row r="62" spans="1:10" s="32" customFormat="1" ht="12.75" customHeight="1">
      <c r="A62" s="34"/>
      <c r="B62" s="33"/>
      <c r="C62" s="35"/>
      <c r="D62" s="30"/>
      <c r="E62" s="30"/>
      <c r="F62" s="30"/>
      <c r="J62" s="30"/>
    </row>
    <row r="63" spans="1:10" s="32" customFormat="1" ht="108.75" customHeight="1">
      <c r="A63" s="36" t="s">
        <v>1182</v>
      </c>
      <c r="B63" s="33" t="s">
        <v>1078</v>
      </c>
      <c r="C63" s="4" t="s">
        <v>1169</v>
      </c>
      <c r="D63" s="42">
        <v>3</v>
      </c>
      <c r="E63" s="320"/>
      <c r="F63" s="30">
        <f>D63*E63</f>
        <v>0</v>
      </c>
      <c r="J63" s="30"/>
    </row>
    <row r="64" spans="1:10" s="32" customFormat="1" ht="12.75" customHeight="1">
      <c r="A64" s="34"/>
      <c r="B64" s="33"/>
      <c r="C64" s="35"/>
      <c r="D64" s="30"/>
      <c r="E64" s="30"/>
      <c r="F64" s="30"/>
      <c r="J64" s="30"/>
    </row>
    <row r="65" spans="1:10" s="32" customFormat="1" ht="164.25" customHeight="1">
      <c r="A65" s="36" t="s">
        <v>670</v>
      </c>
      <c r="B65" s="33" t="s">
        <v>1079</v>
      </c>
      <c r="C65" s="4" t="s">
        <v>1162</v>
      </c>
      <c r="D65" s="39">
        <v>1</v>
      </c>
      <c r="E65" s="320"/>
      <c r="F65" s="30">
        <f>D65*E65</f>
        <v>0</v>
      </c>
      <c r="J65" s="30"/>
    </row>
    <row r="66" spans="1:10" s="32" customFormat="1" ht="12.75" customHeight="1">
      <c r="A66" s="34"/>
      <c r="B66" s="33"/>
      <c r="C66" s="35"/>
      <c r="D66" s="106"/>
      <c r="E66" s="30"/>
      <c r="F66" s="30"/>
      <c r="J66" s="30"/>
    </row>
    <row r="67" spans="1:10" s="32" customFormat="1" ht="87" customHeight="1">
      <c r="A67" s="36" t="s">
        <v>671</v>
      </c>
      <c r="B67" s="33" t="s">
        <v>261</v>
      </c>
      <c r="C67" s="4" t="s">
        <v>1160</v>
      </c>
      <c r="D67" s="39">
        <v>32</v>
      </c>
      <c r="E67" s="320"/>
      <c r="F67" s="30">
        <f>D67*E67</f>
        <v>0</v>
      </c>
      <c r="J67" s="30"/>
    </row>
    <row r="68" spans="1:10" s="32" customFormat="1" ht="12.75" customHeight="1">
      <c r="A68" s="34"/>
      <c r="B68" s="33"/>
      <c r="C68" s="35"/>
      <c r="D68" s="30"/>
      <c r="E68" s="30"/>
      <c r="F68" s="30"/>
      <c r="J68" s="30"/>
    </row>
    <row r="69" spans="1:10" s="32" customFormat="1" ht="87" customHeight="1">
      <c r="A69" s="36" t="s">
        <v>672</v>
      </c>
      <c r="B69" s="33" t="s">
        <v>262</v>
      </c>
      <c r="C69" s="4" t="s">
        <v>1167</v>
      </c>
      <c r="D69" s="42">
        <v>12</v>
      </c>
      <c r="E69" s="320"/>
      <c r="F69" s="30">
        <f>D69*E69</f>
        <v>0</v>
      </c>
      <c r="J69" s="30"/>
    </row>
    <row r="70" spans="1:10" s="32" customFormat="1" ht="12.75" customHeight="1">
      <c r="A70" s="34"/>
      <c r="B70" s="33"/>
      <c r="C70" s="35"/>
      <c r="D70" s="30"/>
      <c r="E70" s="30"/>
      <c r="F70" s="30"/>
      <c r="J70" s="30"/>
    </row>
    <row r="71" spans="1:10" s="32" customFormat="1" ht="78" customHeight="1">
      <c r="A71" s="36" t="s">
        <v>673</v>
      </c>
      <c r="B71" s="33" t="s">
        <v>264</v>
      </c>
      <c r="E71" s="42"/>
      <c r="F71" s="42"/>
      <c r="J71" s="30"/>
    </row>
    <row r="72" spans="1:10" s="32" customFormat="1" ht="18" customHeight="1">
      <c r="A72" s="34" t="s">
        <v>263</v>
      </c>
      <c r="B72" s="33" t="s">
        <v>265</v>
      </c>
      <c r="C72" s="4" t="s">
        <v>1160</v>
      </c>
      <c r="D72" s="39">
        <v>1</v>
      </c>
      <c r="E72" s="319"/>
      <c r="F72" s="30">
        <f aca="true" t="shared" si="0" ref="F72:F80">D72*E72</f>
        <v>0</v>
      </c>
      <c r="J72" s="30"/>
    </row>
    <row r="73" spans="1:10" s="32" customFormat="1" ht="18" customHeight="1">
      <c r="A73" s="34" t="s">
        <v>266</v>
      </c>
      <c r="B73" s="33" t="s">
        <v>267</v>
      </c>
      <c r="C73" s="4" t="s">
        <v>1160</v>
      </c>
      <c r="D73" s="39">
        <v>1</v>
      </c>
      <c r="E73" s="319"/>
      <c r="F73" s="30">
        <f t="shared" si="0"/>
        <v>0</v>
      </c>
      <c r="J73" s="30"/>
    </row>
    <row r="74" spans="1:10" s="32" customFormat="1" ht="18" customHeight="1">
      <c r="A74" s="34" t="s">
        <v>268</v>
      </c>
      <c r="B74" s="33" t="s">
        <v>269</v>
      </c>
      <c r="C74" s="4" t="s">
        <v>1160</v>
      </c>
      <c r="D74" s="39">
        <v>2</v>
      </c>
      <c r="E74" s="319"/>
      <c r="F74" s="30">
        <f t="shared" si="0"/>
        <v>0</v>
      </c>
      <c r="J74" s="30"/>
    </row>
    <row r="75" spans="1:10" s="32" customFormat="1" ht="18" customHeight="1">
      <c r="A75" s="34" t="s">
        <v>270</v>
      </c>
      <c r="B75" s="33" t="s">
        <v>271</v>
      </c>
      <c r="C75" s="4" t="s">
        <v>1160</v>
      </c>
      <c r="D75" s="39">
        <v>1</v>
      </c>
      <c r="E75" s="319"/>
      <c r="F75" s="30">
        <f t="shared" si="0"/>
        <v>0</v>
      </c>
      <c r="J75" s="30"/>
    </row>
    <row r="76" spans="1:10" s="32" customFormat="1" ht="18" customHeight="1">
      <c r="A76" s="34" t="s">
        <v>272</v>
      </c>
      <c r="B76" s="33" t="s">
        <v>273</v>
      </c>
      <c r="C76" s="4" t="s">
        <v>1160</v>
      </c>
      <c r="D76" s="39">
        <v>1</v>
      </c>
      <c r="E76" s="319"/>
      <c r="F76" s="30">
        <f t="shared" si="0"/>
        <v>0</v>
      </c>
      <c r="J76" s="30"/>
    </row>
    <row r="77" spans="1:10" s="32" customFormat="1" ht="18" customHeight="1">
      <c r="A77" s="34" t="s">
        <v>274</v>
      </c>
      <c r="B77" s="33" t="s">
        <v>275</v>
      </c>
      <c r="C77" s="4" t="s">
        <v>1160</v>
      </c>
      <c r="D77" s="39">
        <v>1</v>
      </c>
      <c r="E77" s="319"/>
      <c r="F77" s="30">
        <f t="shared" si="0"/>
        <v>0</v>
      </c>
      <c r="J77" s="30"/>
    </row>
    <row r="78" spans="1:10" s="32" customFormat="1" ht="18" customHeight="1">
      <c r="A78" s="34" t="s">
        <v>276</v>
      </c>
      <c r="B78" s="33" t="s">
        <v>277</v>
      </c>
      <c r="C78" s="4" t="s">
        <v>1160</v>
      </c>
      <c r="D78" s="39">
        <v>2</v>
      </c>
      <c r="E78" s="319"/>
      <c r="F78" s="30">
        <f t="shared" si="0"/>
        <v>0</v>
      </c>
      <c r="J78" s="30"/>
    </row>
    <row r="79" spans="1:10" s="32" customFormat="1" ht="18" customHeight="1">
      <c r="A79" s="34" t="s">
        <v>278</v>
      </c>
      <c r="B79" s="33" t="s">
        <v>279</v>
      </c>
      <c r="C79" s="4" t="s">
        <v>1160</v>
      </c>
      <c r="D79" s="39">
        <v>4</v>
      </c>
      <c r="E79" s="319"/>
      <c r="F79" s="30">
        <f t="shared" si="0"/>
        <v>0</v>
      </c>
      <c r="J79" s="30"/>
    </row>
    <row r="80" spans="1:10" s="32" customFormat="1" ht="18" customHeight="1">
      <c r="A80" s="34" t="s">
        <v>280</v>
      </c>
      <c r="B80" s="33" t="s">
        <v>281</v>
      </c>
      <c r="C80" s="4" t="s">
        <v>1160</v>
      </c>
      <c r="D80" s="39">
        <v>3</v>
      </c>
      <c r="E80" s="319"/>
      <c r="F80" s="30">
        <f t="shared" si="0"/>
        <v>0</v>
      </c>
      <c r="J80" s="30"/>
    </row>
    <row r="81" spans="1:10" s="32" customFormat="1" ht="12.75" customHeight="1">
      <c r="A81" s="34"/>
      <c r="B81" s="33"/>
      <c r="C81" s="4"/>
      <c r="D81" s="39"/>
      <c r="E81" s="30"/>
      <c r="F81" s="30"/>
      <c r="J81" s="30"/>
    </row>
    <row r="82" spans="1:10" s="32" customFormat="1" ht="80.25" customHeight="1">
      <c r="A82" s="36" t="s">
        <v>674</v>
      </c>
      <c r="B82" s="33" t="s">
        <v>282</v>
      </c>
      <c r="D82" s="42"/>
      <c r="E82" s="42"/>
      <c r="F82" s="42"/>
      <c r="J82" s="30"/>
    </row>
    <row r="83" spans="1:10" s="32" customFormat="1" ht="16.5" customHeight="1">
      <c r="A83" s="34" t="s">
        <v>283</v>
      </c>
      <c r="B83" s="33" t="s">
        <v>284</v>
      </c>
      <c r="C83" s="4" t="s">
        <v>1167</v>
      </c>
      <c r="D83" s="42">
        <v>96</v>
      </c>
      <c r="E83" s="319"/>
      <c r="F83" s="30">
        <f>D83*E83</f>
        <v>0</v>
      </c>
      <c r="J83" s="30"/>
    </row>
    <row r="84" spans="1:10" s="32" customFormat="1" ht="16.5" customHeight="1">
      <c r="A84" s="34" t="s">
        <v>285</v>
      </c>
      <c r="B84" s="33" t="s">
        <v>286</v>
      </c>
      <c r="C84" s="4" t="s">
        <v>1167</v>
      </c>
      <c r="D84" s="42">
        <v>45</v>
      </c>
      <c r="E84" s="319"/>
      <c r="F84" s="30">
        <f>D84*E84</f>
        <v>0</v>
      </c>
      <c r="J84" s="30"/>
    </row>
    <row r="85" spans="1:10" s="32" customFormat="1" ht="12.75" customHeight="1">
      <c r="A85" s="34"/>
      <c r="B85" s="33"/>
      <c r="C85" s="4"/>
      <c r="D85" s="39"/>
      <c r="E85" s="30"/>
      <c r="F85" s="30"/>
      <c r="J85" s="30"/>
    </row>
    <row r="86" spans="1:10" s="32" customFormat="1" ht="66" customHeight="1">
      <c r="A86" s="36" t="s">
        <v>675</v>
      </c>
      <c r="B86" s="33" t="s">
        <v>288</v>
      </c>
      <c r="C86" s="4" t="s">
        <v>1169</v>
      </c>
      <c r="D86" s="42">
        <v>2.6</v>
      </c>
      <c r="E86" s="320"/>
      <c r="F86" s="30">
        <f>D86*E86</f>
        <v>0</v>
      </c>
      <c r="J86" s="30"/>
    </row>
    <row r="87" spans="1:10" s="32" customFormat="1" ht="12.75" customHeight="1">
      <c r="A87" s="34"/>
      <c r="B87" s="33"/>
      <c r="C87" s="35"/>
      <c r="D87" s="30"/>
      <c r="E87" s="30"/>
      <c r="F87" s="30"/>
      <c r="J87" s="30"/>
    </row>
    <row r="88" spans="1:10" s="32" customFormat="1" ht="78.75" customHeight="1">
      <c r="A88" s="36" t="s">
        <v>676</v>
      </c>
      <c r="B88" s="33" t="s">
        <v>289</v>
      </c>
      <c r="C88" s="4" t="s">
        <v>1164</v>
      </c>
      <c r="D88" s="42">
        <v>24</v>
      </c>
      <c r="E88" s="320"/>
      <c r="F88" s="30">
        <f>D88*E88</f>
        <v>0</v>
      </c>
      <c r="J88" s="30"/>
    </row>
    <row r="89" spans="1:10" s="32" customFormat="1" ht="12.75" customHeight="1">
      <c r="A89" s="34"/>
      <c r="B89" s="33"/>
      <c r="C89" s="35"/>
      <c r="D89" s="30"/>
      <c r="E89" s="30"/>
      <c r="F89" s="30"/>
      <c r="J89" s="30"/>
    </row>
    <row r="90" spans="1:10" s="32" customFormat="1" ht="82.5" customHeight="1">
      <c r="A90" s="36" t="s">
        <v>678</v>
      </c>
      <c r="B90" s="33" t="s">
        <v>290</v>
      </c>
      <c r="C90" s="4" t="s">
        <v>1164</v>
      </c>
      <c r="D90" s="42">
        <v>370</v>
      </c>
      <c r="E90" s="320"/>
      <c r="F90" s="30">
        <f>D90*E90</f>
        <v>0</v>
      </c>
      <c r="J90" s="30"/>
    </row>
    <row r="91" spans="1:10" s="32" customFormat="1" ht="12.75" customHeight="1">
      <c r="A91" s="34"/>
      <c r="B91" s="33"/>
      <c r="C91" s="35"/>
      <c r="D91" s="30"/>
      <c r="E91" s="30"/>
      <c r="F91" s="30"/>
      <c r="J91" s="30"/>
    </row>
    <row r="92" spans="1:10" s="32" customFormat="1" ht="82.5" customHeight="1">
      <c r="A92" s="36" t="s">
        <v>663</v>
      </c>
      <c r="B92" s="33" t="s">
        <v>291</v>
      </c>
      <c r="C92" s="4" t="s">
        <v>1164</v>
      </c>
      <c r="D92" s="42">
        <v>800</v>
      </c>
      <c r="E92" s="320"/>
      <c r="F92" s="30">
        <f>D92*E92</f>
        <v>0</v>
      </c>
      <c r="J92" s="30"/>
    </row>
    <row r="93" spans="1:10" s="32" customFormat="1" ht="12.75" customHeight="1">
      <c r="A93" s="34"/>
      <c r="B93" s="33"/>
      <c r="C93" s="35"/>
      <c r="D93" s="30"/>
      <c r="E93" s="30"/>
      <c r="F93" s="30"/>
      <c r="J93" s="30"/>
    </row>
    <row r="94" spans="1:10" s="32" customFormat="1" ht="93.75" customHeight="1">
      <c r="A94" s="36" t="s">
        <v>664</v>
      </c>
      <c r="B94" s="33" t="s">
        <v>293</v>
      </c>
      <c r="C94" s="4" t="s">
        <v>1162</v>
      </c>
      <c r="D94" s="39">
        <v>1</v>
      </c>
      <c r="E94" s="320"/>
      <c r="F94" s="30">
        <f>D94*E94</f>
        <v>0</v>
      </c>
      <c r="J94" s="30"/>
    </row>
    <row r="95" spans="1:10" s="32" customFormat="1" ht="12.75" customHeight="1">
      <c r="A95" s="34"/>
      <c r="B95" s="33"/>
      <c r="C95" s="35"/>
      <c r="D95" s="30"/>
      <c r="E95" s="30"/>
      <c r="F95" s="30"/>
      <c r="J95" s="30"/>
    </row>
    <row r="96" spans="1:10" s="32" customFormat="1" ht="67.5" customHeight="1">
      <c r="A96" s="36" t="s">
        <v>665</v>
      </c>
      <c r="B96" s="33" t="s">
        <v>292</v>
      </c>
      <c r="E96" s="42"/>
      <c r="F96" s="42"/>
      <c r="J96" s="30"/>
    </row>
    <row r="97" spans="1:10" s="32" customFormat="1" ht="90" customHeight="1">
      <c r="A97" s="34" t="s">
        <v>294</v>
      </c>
      <c r="B97" s="33" t="s">
        <v>295</v>
      </c>
      <c r="C97" s="4" t="s">
        <v>1162</v>
      </c>
      <c r="D97" s="39">
        <v>1</v>
      </c>
      <c r="E97" s="319"/>
      <c r="F97" s="30">
        <f>D97*E97</f>
        <v>0</v>
      </c>
      <c r="J97" s="30"/>
    </row>
    <row r="98" spans="1:10" s="32" customFormat="1" ht="12.75" customHeight="1">
      <c r="A98" s="34"/>
      <c r="B98" s="33"/>
      <c r="C98" s="35"/>
      <c r="D98" s="30"/>
      <c r="E98" s="30"/>
      <c r="F98" s="30"/>
      <c r="J98" s="30"/>
    </row>
    <row r="99" spans="1:10" s="32" customFormat="1" ht="65.25" customHeight="1">
      <c r="A99" s="34" t="s">
        <v>296</v>
      </c>
      <c r="B99" s="33" t="s">
        <v>297</v>
      </c>
      <c r="C99" s="4" t="s">
        <v>1162</v>
      </c>
      <c r="D99" s="39">
        <v>1</v>
      </c>
      <c r="E99" s="319"/>
      <c r="F99" s="30">
        <f>D99*E99</f>
        <v>0</v>
      </c>
      <c r="J99" s="30"/>
    </row>
    <row r="100" spans="1:10" s="32" customFormat="1" ht="12.75" customHeight="1">
      <c r="A100" s="34"/>
      <c r="B100" s="33"/>
      <c r="C100" s="35"/>
      <c r="D100" s="30"/>
      <c r="E100" s="30"/>
      <c r="F100" s="30"/>
      <c r="J100" s="30"/>
    </row>
    <row r="101" spans="1:10" s="32" customFormat="1" ht="127.5" customHeight="1">
      <c r="A101" s="36" t="s">
        <v>1185</v>
      </c>
      <c r="B101" s="33" t="s">
        <v>299</v>
      </c>
      <c r="C101" s="4" t="s">
        <v>1162</v>
      </c>
      <c r="D101" s="39">
        <v>1</v>
      </c>
      <c r="E101" s="320"/>
      <c r="F101" s="30">
        <f>D101*E101</f>
        <v>0</v>
      </c>
      <c r="J101" s="30"/>
    </row>
    <row r="102" spans="1:10" s="32" customFormat="1" ht="12.75" customHeight="1">
      <c r="A102" s="34"/>
      <c r="B102" s="33"/>
      <c r="C102" s="35"/>
      <c r="D102" s="30"/>
      <c r="E102" s="30"/>
      <c r="F102" s="30"/>
      <c r="J102" s="30"/>
    </row>
    <row r="103" spans="1:10" s="32" customFormat="1" ht="127.5" customHeight="1">
      <c r="A103" s="36" t="s">
        <v>1190</v>
      </c>
      <c r="B103" s="33" t="s">
        <v>298</v>
      </c>
      <c r="C103" s="4" t="s">
        <v>1162</v>
      </c>
      <c r="D103" s="39">
        <v>1</v>
      </c>
      <c r="E103" s="320"/>
      <c r="F103" s="30">
        <f>D103*E103</f>
        <v>0</v>
      </c>
      <c r="J103" s="30"/>
    </row>
    <row r="104" spans="1:10" s="32" customFormat="1" ht="12.75" customHeight="1">
      <c r="A104" s="34"/>
      <c r="B104" s="33"/>
      <c r="C104" s="35"/>
      <c r="D104" s="30"/>
      <c r="E104" s="30"/>
      <c r="F104" s="30"/>
      <c r="J104" s="30"/>
    </row>
    <row r="105" spans="1:10" s="32" customFormat="1" ht="24.75" customHeight="1">
      <c r="A105" s="34" t="s">
        <v>1191</v>
      </c>
      <c r="B105" s="33" t="s">
        <v>300</v>
      </c>
      <c r="C105" s="4" t="s">
        <v>301</v>
      </c>
      <c r="D105" s="39">
        <v>1</v>
      </c>
      <c r="E105" s="320"/>
      <c r="F105" s="30">
        <f>D105*E105</f>
        <v>0</v>
      </c>
      <c r="J105" s="30"/>
    </row>
    <row r="106" spans="1:10" s="32" customFormat="1" ht="12.75" customHeight="1">
      <c r="A106" s="34"/>
      <c r="B106" s="33"/>
      <c r="C106" s="35"/>
      <c r="D106" s="30"/>
      <c r="E106" s="30"/>
      <c r="F106" s="30"/>
      <c r="J106" s="30"/>
    </row>
    <row r="107" spans="1:10" s="32" customFormat="1" ht="34.5" customHeight="1">
      <c r="A107" s="34" t="s">
        <v>1192</v>
      </c>
      <c r="B107" s="78" t="s">
        <v>302</v>
      </c>
      <c r="C107" s="35" t="s">
        <v>1141</v>
      </c>
      <c r="D107" s="30">
        <v>1100</v>
      </c>
      <c r="E107" s="320"/>
      <c r="F107" s="30">
        <f>D107*E107</f>
        <v>0</v>
      </c>
      <c r="J107" s="30"/>
    </row>
    <row r="108" spans="1:10" s="32" customFormat="1" ht="12.75" customHeight="1">
      <c r="A108" s="34"/>
      <c r="B108" s="33"/>
      <c r="C108" s="35"/>
      <c r="D108" s="30"/>
      <c r="E108" s="30"/>
      <c r="F108" s="30"/>
      <c r="J108" s="30"/>
    </row>
    <row r="109" spans="2:6" ht="12.75">
      <c r="B109" s="61"/>
      <c r="C109" s="62"/>
      <c r="D109" s="63"/>
      <c r="E109" s="11"/>
      <c r="F109" s="11"/>
    </row>
    <row r="110" ht="14.25" customHeight="1"/>
    <row r="111" spans="1:10" s="32" customFormat="1" ht="15.75" thickBot="1">
      <c r="A111" s="67" t="s">
        <v>1183</v>
      </c>
      <c r="B111" s="68" t="s">
        <v>719</v>
      </c>
      <c r="C111" s="35"/>
      <c r="D111" s="30"/>
      <c r="E111" s="30"/>
      <c r="F111" s="46">
        <f>SUM(F14:F108)</f>
        <v>0</v>
      </c>
      <c r="J111" s="30"/>
    </row>
    <row r="112" spans="1:10" s="32" customFormat="1" ht="12.75" customHeight="1">
      <c r="A112" s="34"/>
      <c r="B112" s="33"/>
      <c r="C112" s="35"/>
      <c r="D112" s="30"/>
      <c r="E112" s="30"/>
      <c r="F112" s="30"/>
      <c r="J112" s="30"/>
    </row>
    <row r="115" spans="1:2" ht="15">
      <c r="A115" s="67" t="s">
        <v>666</v>
      </c>
      <c r="B115" s="68" t="s">
        <v>304</v>
      </c>
    </row>
    <row r="117" ht="12.75">
      <c r="B117" s="44" t="s">
        <v>311</v>
      </c>
    </row>
    <row r="119" spans="1:10" s="32" customFormat="1" ht="79.5" customHeight="1">
      <c r="A119" s="34" t="s">
        <v>1159</v>
      </c>
      <c r="B119" s="33" t="s">
        <v>305</v>
      </c>
      <c r="C119" s="35" t="s">
        <v>1143</v>
      </c>
      <c r="D119" s="30">
        <v>65</v>
      </c>
      <c r="E119" s="320"/>
      <c r="F119" s="30">
        <f>D119*E119</f>
        <v>0</v>
      </c>
      <c r="J119" s="30"/>
    </row>
    <row r="120" spans="1:10" s="32" customFormat="1" ht="14.25" customHeight="1">
      <c r="A120" s="36"/>
      <c r="B120" s="33"/>
      <c r="C120" s="4"/>
      <c r="D120" s="42"/>
      <c r="E120" s="42"/>
      <c r="F120" s="42"/>
      <c r="J120" s="30"/>
    </row>
    <row r="121" spans="1:10" s="32" customFormat="1" ht="93.75" customHeight="1">
      <c r="A121" s="34" t="s">
        <v>1161</v>
      </c>
      <c r="B121" s="33" t="s">
        <v>306</v>
      </c>
      <c r="C121" s="35" t="s">
        <v>1143</v>
      </c>
      <c r="D121" s="30">
        <v>28</v>
      </c>
      <c r="E121" s="320"/>
      <c r="F121" s="30">
        <f>D121*E121</f>
        <v>0</v>
      </c>
      <c r="J121" s="30"/>
    </row>
    <row r="122" spans="1:10" s="32" customFormat="1" ht="14.25" customHeight="1">
      <c r="A122" s="36"/>
      <c r="B122" s="33"/>
      <c r="C122" s="4"/>
      <c r="D122" s="42"/>
      <c r="E122" s="42"/>
      <c r="F122" s="42"/>
      <c r="J122" s="30"/>
    </row>
    <row r="123" spans="1:10" s="32" customFormat="1" ht="68.25" customHeight="1">
      <c r="A123" s="34" t="s">
        <v>1163</v>
      </c>
      <c r="B123" s="33" t="s">
        <v>308</v>
      </c>
      <c r="C123" s="35" t="s">
        <v>1143</v>
      </c>
      <c r="D123" s="30">
        <v>8</v>
      </c>
      <c r="E123" s="320"/>
      <c r="F123" s="30">
        <f>D123*E123</f>
        <v>0</v>
      </c>
      <c r="J123" s="30"/>
    </row>
    <row r="125" spans="1:10" s="32" customFormat="1" ht="38.25" customHeight="1">
      <c r="A125" s="34" t="s">
        <v>1165</v>
      </c>
      <c r="B125" s="60" t="s">
        <v>660</v>
      </c>
      <c r="C125" s="35" t="s">
        <v>1143</v>
      </c>
      <c r="D125" s="47">
        <v>2.5</v>
      </c>
      <c r="E125" s="320"/>
      <c r="F125" s="30">
        <f>D125*E125</f>
        <v>0</v>
      </c>
      <c r="J125" s="30"/>
    </row>
    <row r="126" spans="1:10" ht="12.75">
      <c r="A126" s="57"/>
      <c r="B126" s="57"/>
      <c r="C126" s="58"/>
      <c r="D126" s="59"/>
      <c r="E126" s="253"/>
      <c r="F126" s="253"/>
      <c r="G126" s="57"/>
      <c r="H126" s="57"/>
      <c r="I126" s="57"/>
      <c r="J126" s="253"/>
    </row>
    <row r="127" spans="1:10" s="32" customFormat="1" ht="49.5" customHeight="1">
      <c r="A127" s="34" t="s">
        <v>1166</v>
      </c>
      <c r="B127" s="60" t="s">
        <v>661</v>
      </c>
      <c r="C127" s="35" t="s">
        <v>1143</v>
      </c>
      <c r="D127" s="47">
        <v>5</v>
      </c>
      <c r="E127" s="320"/>
      <c r="F127" s="30">
        <f>D127*E127</f>
        <v>0</v>
      </c>
      <c r="J127" s="30"/>
    </row>
    <row r="128" spans="1:10" s="32" customFormat="1" ht="14.25" customHeight="1">
      <c r="A128" s="36"/>
      <c r="B128" s="33"/>
      <c r="C128" s="4"/>
      <c r="D128" s="42"/>
      <c r="E128" s="42"/>
      <c r="F128" s="42"/>
      <c r="J128" s="30"/>
    </row>
    <row r="129" spans="1:10" s="32" customFormat="1" ht="34.5" customHeight="1">
      <c r="A129" s="34" t="s">
        <v>1168</v>
      </c>
      <c r="B129" s="60" t="s">
        <v>309</v>
      </c>
      <c r="C129" s="35" t="s">
        <v>1143</v>
      </c>
      <c r="D129" s="47">
        <v>3</v>
      </c>
      <c r="E129" s="320"/>
      <c r="F129" s="30">
        <f>D129*E129</f>
        <v>0</v>
      </c>
      <c r="J129" s="30"/>
    </row>
    <row r="130" spans="1:10" s="32" customFormat="1" ht="14.25" customHeight="1">
      <c r="A130" s="36"/>
      <c r="B130" s="33"/>
      <c r="C130" s="4"/>
      <c r="D130" s="42"/>
      <c r="E130" s="42"/>
      <c r="F130" s="42"/>
      <c r="J130" s="30"/>
    </row>
    <row r="131" spans="1:10" s="2" customFormat="1" ht="50.25" customHeight="1">
      <c r="A131" s="209" t="s">
        <v>1170</v>
      </c>
      <c r="B131" s="33" t="s">
        <v>310</v>
      </c>
      <c r="C131" s="4" t="s">
        <v>1141</v>
      </c>
      <c r="D131" s="210">
        <v>340</v>
      </c>
      <c r="E131" s="320"/>
      <c r="F131" s="30">
        <f>D131*E131</f>
        <v>0</v>
      </c>
      <c r="J131" s="210"/>
    </row>
    <row r="132" spans="1:10" s="32" customFormat="1" ht="14.25" customHeight="1">
      <c r="A132" s="36"/>
      <c r="B132" s="33"/>
      <c r="C132" s="4"/>
      <c r="D132" s="42"/>
      <c r="E132" s="42"/>
      <c r="F132" s="42"/>
      <c r="J132" s="30"/>
    </row>
    <row r="133" spans="1:10" s="32" customFormat="1" ht="75" customHeight="1">
      <c r="A133" s="34" t="s">
        <v>1171</v>
      </c>
      <c r="B133" s="60" t="s">
        <v>314</v>
      </c>
      <c r="C133" s="35" t="s">
        <v>1143</v>
      </c>
      <c r="D133" s="47">
        <v>68</v>
      </c>
      <c r="E133" s="320"/>
      <c r="F133" s="30">
        <f>D133*E133</f>
        <v>0</v>
      </c>
      <c r="J133" s="30"/>
    </row>
    <row r="134" spans="1:10" s="32" customFormat="1" ht="14.25" customHeight="1">
      <c r="A134" s="36"/>
      <c r="B134" s="33"/>
      <c r="C134" s="4"/>
      <c r="D134" s="42"/>
      <c r="E134" s="42"/>
      <c r="F134" s="42"/>
      <c r="J134" s="30"/>
    </row>
    <row r="135" spans="1:10" s="32" customFormat="1" ht="14.25" customHeight="1">
      <c r="A135" s="36"/>
      <c r="B135" s="33" t="s">
        <v>312</v>
      </c>
      <c r="C135" s="4"/>
      <c r="D135" s="42"/>
      <c r="E135" s="42"/>
      <c r="F135" s="42"/>
      <c r="J135" s="30"/>
    </row>
    <row r="136" spans="1:10" s="32" customFormat="1" ht="14.25" customHeight="1">
      <c r="A136" s="36"/>
      <c r="B136" s="33"/>
      <c r="C136" s="4"/>
      <c r="D136" s="42"/>
      <c r="E136" s="42"/>
      <c r="F136" s="42"/>
      <c r="J136" s="30"/>
    </row>
    <row r="137" spans="1:10" s="32" customFormat="1" ht="78.75" customHeight="1">
      <c r="A137" s="36" t="s">
        <v>1172</v>
      </c>
      <c r="B137" s="33" t="s">
        <v>729</v>
      </c>
      <c r="C137" s="4" t="s">
        <v>1143</v>
      </c>
      <c r="D137" s="42">
        <v>39</v>
      </c>
      <c r="E137" s="320"/>
      <c r="F137" s="30">
        <f>D137*E137</f>
        <v>0</v>
      </c>
      <c r="J137" s="30"/>
    </row>
    <row r="138" spans="1:10" s="32" customFormat="1" ht="12.75" customHeight="1">
      <c r="A138" s="36"/>
      <c r="B138" s="33"/>
      <c r="C138" s="4"/>
      <c r="D138" s="42"/>
      <c r="E138" s="42"/>
      <c r="F138" s="42"/>
      <c r="J138" s="30"/>
    </row>
    <row r="139" spans="1:10" s="32" customFormat="1" ht="64.5" customHeight="1">
      <c r="A139" s="36" t="s">
        <v>1173</v>
      </c>
      <c r="B139" s="33" t="s">
        <v>307</v>
      </c>
      <c r="C139" s="4" t="s">
        <v>1143</v>
      </c>
      <c r="D139" s="42">
        <v>2.5</v>
      </c>
      <c r="E139" s="320"/>
      <c r="F139" s="30">
        <f>D139*E139</f>
        <v>0</v>
      </c>
      <c r="J139" s="30"/>
    </row>
    <row r="140" spans="1:10" s="32" customFormat="1" ht="12.75" customHeight="1">
      <c r="A140" s="36"/>
      <c r="B140" s="33"/>
      <c r="C140" s="4"/>
      <c r="D140" s="42"/>
      <c r="E140" s="42"/>
      <c r="F140" s="42"/>
      <c r="J140" s="30"/>
    </row>
    <row r="141" spans="1:10" s="32" customFormat="1" ht="53.25" customHeight="1">
      <c r="A141" s="36" t="s">
        <v>1174</v>
      </c>
      <c r="B141" s="33" t="s">
        <v>313</v>
      </c>
      <c r="C141" s="4" t="s">
        <v>1143</v>
      </c>
      <c r="D141" s="42">
        <v>1.5</v>
      </c>
      <c r="E141" s="320"/>
      <c r="F141" s="30">
        <f>D141*E141</f>
        <v>0</v>
      </c>
      <c r="J141" s="30"/>
    </row>
    <row r="142" spans="1:10" s="32" customFormat="1" ht="12.75" customHeight="1">
      <c r="A142" s="36"/>
      <c r="B142" s="33"/>
      <c r="C142" s="4"/>
      <c r="D142" s="42"/>
      <c r="E142" s="42"/>
      <c r="F142" s="42"/>
      <c r="J142" s="30"/>
    </row>
    <row r="143" spans="1:10" s="32" customFormat="1" ht="81" customHeight="1">
      <c r="A143" s="34" t="s">
        <v>1175</v>
      </c>
      <c r="B143" s="60" t="s">
        <v>315</v>
      </c>
      <c r="C143" s="35" t="s">
        <v>1143</v>
      </c>
      <c r="D143" s="47">
        <v>4.3</v>
      </c>
      <c r="E143" s="320"/>
      <c r="F143" s="30">
        <f>D143*E143</f>
        <v>0</v>
      </c>
      <c r="J143" s="30"/>
    </row>
    <row r="144" spans="1:10" s="32" customFormat="1" ht="12.75" customHeight="1">
      <c r="A144" s="36"/>
      <c r="B144" s="33"/>
      <c r="C144" s="4"/>
      <c r="D144" s="42"/>
      <c r="E144" s="42"/>
      <c r="F144" s="42"/>
      <c r="J144" s="30"/>
    </row>
    <row r="145" spans="1:10" s="32" customFormat="1" ht="51" customHeight="1">
      <c r="A145" s="52" t="s">
        <v>1176</v>
      </c>
      <c r="B145" s="53" t="s">
        <v>316</v>
      </c>
      <c r="C145" s="54" t="s">
        <v>1169</v>
      </c>
      <c r="D145" s="55">
        <v>13</v>
      </c>
      <c r="E145" s="320"/>
      <c r="F145" s="30">
        <f>D145*E145</f>
        <v>0</v>
      </c>
      <c r="G145" s="56"/>
      <c r="H145" s="56"/>
      <c r="I145" s="56"/>
      <c r="J145" s="254"/>
    </row>
    <row r="146" spans="1:10" s="32" customFormat="1" ht="12.75" customHeight="1">
      <c r="A146" s="36"/>
      <c r="B146" s="33"/>
      <c r="C146" s="4"/>
      <c r="D146" s="42"/>
      <c r="E146" s="42"/>
      <c r="F146" s="42"/>
      <c r="J146" s="30"/>
    </row>
    <row r="147" spans="1:10" s="32" customFormat="1" ht="78.75" customHeight="1">
      <c r="A147" s="34" t="s">
        <v>1177</v>
      </c>
      <c r="B147" s="33" t="s">
        <v>662</v>
      </c>
      <c r="C147" s="35" t="s">
        <v>1143</v>
      </c>
      <c r="D147" s="30">
        <f>D137+D139-D141-D145</f>
        <v>27</v>
      </c>
      <c r="E147" s="320"/>
      <c r="F147" s="30">
        <f>D147*E147</f>
        <v>0</v>
      </c>
      <c r="J147" s="30"/>
    </row>
    <row r="148" spans="2:6" ht="12.75">
      <c r="B148" s="61"/>
      <c r="C148" s="62"/>
      <c r="D148" s="63"/>
      <c r="E148" s="11"/>
      <c r="F148" s="11"/>
    </row>
    <row r="149" ht="14.25" customHeight="1"/>
    <row r="150" spans="1:10" s="32" customFormat="1" ht="15.75" thickBot="1">
      <c r="A150" s="67" t="s">
        <v>666</v>
      </c>
      <c r="B150" s="68" t="s">
        <v>317</v>
      </c>
      <c r="C150" s="35"/>
      <c r="D150" s="30"/>
      <c r="E150" s="30"/>
      <c r="F150" s="46">
        <f>SUM(F119:F147)</f>
        <v>0</v>
      </c>
      <c r="J150" s="30"/>
    </row>
    <row r="153" spans="1:10" s="32" customFormat="1" ht="12.75" customHeight="1">
      <c r="A153" s="34"/>
      <c r="B153" s="33"/>
      <c r="C153" s="35"/>
      <c r="D153" s="30"/>
      <c r="E153" s="30"/>
      <c r="F153" s="30"/>
      <c r="J153" s="30"/>
    </row>
    <row r="154" spans="1:2" ht="15">
      <c r="A154" s="67" t="s">
        <v>667</v>
      </c>
      <c r="B154" s="68" t="s">
        <v>318</v>
      </c>
    </row>
    <row r="155" spans="1:10" s="32" customFormat="1" ht="12.75" customHeight="1">
      <c r="A155" s="34"/>
      <c r="B155" s="33"/>
      <c r="C155" s="35"/>
      <c r="D155" s="30"/>
      <c r="E155" s="30"/>
      <c r="F155" s="30"/>
      <c r="J155" s="30"/>
    </row>
    <row r="156" spans="1:10" s="32" customFormat="1" ht="12.75" customHeight="1">
      <c r="A156" s="34"/>
      <c r="B156" s="33"/>
      <c r="C156" s="35"/>
      <c r="D156" s="30"/>
      <c r="E156" s="30"/>
      <c r="F156" s="30"/>
      <c r="J156" s="30"/>
    </row>
    <row r="157" spans="1:10" s="32" customFormat="1" ht="65.25" customHeight="1">
      <c r="A157" s="34" t="s">
        <v>1159</v>
      </c>
      <c r="B157" s="33" t="s">
        <v>467</v>
      </c>
      <c r="C157" s="35" t="s">
        <v>1143</v>
      </c>
      <c r="D157" s="30">
        <v>34</v>
      </c>
      <c r="E157" s="320"/>
      <c r="F157" s="30">
        <f>D157*E157</f>
        <v>0</v>
      </c>
      <c r="J157" s="30"/>
    </row>
    <row r="158" spans="1:10" s="32" customFormat="1" ht="12.75" customHeight="1">
      <c r="A158" s="34"/>
      <c r="B158" s="33"/>
      <c r="C158" s="35"/>
      <c r="D158" s="30"/>
      <c r="E158" s="30"/>
      <c r="F158" s="30"/>
      <c r="J158" s="30"/>
    </row>
    <row r="159" spans="1:10" s="73" customFormat="1" ht="79.5" customHeight="1">
      <c r="A159" s="34" t="s">
        <v>1161</v>
      </c>
      <c r="B159" s="70" t="s">
        <v>468</v>
      </c>
      <c r="C159" s="71" t="s">
        <v>1143</v>
      </c>
      <c r="D159" s="30">
        <v>4.5</v>
      </c>
      <c r="E159" s="320"/>
      <c r="F159" s="30">
        <f>D159*E159</f>
        <v>0</v>
      </c>
      <c r="J159" s="72"/>
    </row>
    <row r="160" spans="1:10" s="32" customFormat="1" ht="12.75" customHeight="1">
      <c r="A160" s="34"/>
      <c r="B160" s="33"/>
      <c r="C160" s="35"/>
      <c r="D160" s="30"/>
      <c r="E160" s="30"/>
      <c r="F160" s="30"/>
      <c r="J160" s="30"/>
    </row>
    <row r="161" spans="1:10" s="73" customFormat="1" ht="79.5" customHeight="1">
      <c r="A161" s="34" t="s">
        <v>1163</v>
      </c>
      <c r="B161" s="70" t="s">
        <v>469</v>
      </c>
      <c r="C161" s="71" t="s">
        <v>1143</v>
      </c>
      <c r="D161" s="30">
        <v>3.4</v>
      </c>
      <c r="E161" s="320"/>
      <c r="F161" s="30">
        <f>D161*E161</f>
        <v>0</v>
      </c>
      <c r="J161" s="72"/>
    </row>
    <row r="162" ht="12.75" customHeight="1"/>
    <row r="163" spans="1:10" s="73" customFormat="1" ht="66.75" customHeight="1">
      <c r="A163" s="34" t="s">
        <v>1165</v>
      </c>
      <c r="B163" s="70" t="s">
        <v>470</v>
      </c>
      <c r="C163" s="71" t="s">
        <v>1143</v>
      </c>
      <c r="D163" s="30">
        <v>2.5</v>
      </c>
      <c r="E163" s="320"/>
      <c r="F163" s="30">
        <f>D163*E163</f>
        <v>0</v>
      </c>
      <c r="J163" s="72"/>
    </row>
    <row r="165" spans="1:10" s="73" customFormat="1" ht="66.75" customHeight="1">
      <c r="A165" s="34" t="s">
        <v>1166</v>
      </c>
      <c r="B165" s="70" t="s">
        <v>471</v>
      </c>
      <c r="C165" s="71" t="s">
        <v>1143</v>
      </c>
      <c r="D165" s="30">
        <v>1.1</v>
      </c>
      <c r="E165" s="320"/>
      <c r="F165" s="30">
        <f>D165*E165</f>
        <v>0</v>
      </c>
      <c r="J165" s="72"/>
    </row>
    <row r="167" spans="1:10" s="73" customFormat="1" ht="66.75" customHeight="1">
      <c r="A167" s="34" t="s">
        <v>1168</v>
      </c>
      <c r="B167" s="70" t="s">
        <v>472</v>
      </c>
      <c r="C167" s="71" t="s">
        <v>1143</v>
      </c>
      <c r="D167" s="30">
        <v>3.6</v>
      </c>
      <c r="E167" s="320"/>
      <c r="F167" s="30">
        <f>D167*E167</f>
        <v>0</v>
      </c>
      <c r="J167" s="72"/>
    </row>
    <row r="169" spans="1:10" s="73" customFormat="1" ht="66.75" customHeight="1">
      <c r="A169" s="34" t="s">
        <v>1170</v>
      </c>
      <c r="B169" s="70" t="s">
        <v>473</v>
      </c>
      <c r="C169" s="71" t="s">
        <v>1143</v>
      </c>
      <c r="D169" s="30">
        <v>14</v>
      </c>
      <c r="E169" s="320"/>
      <c r="F169" s="30">
        <f>D169*E169</f>
        <v>0</v>
      </c>
      <c r="J169" s="72"/>
    </row>
    <row r="171" ht="14.25">
      <c r="B171" s="2" t="s">
        <v>776</v>
      </c>
    </row>
    <row r="173" spans="1:10" s="32" customFormat="1" ht="62.25" customHeight="1">
      <c r="A173" s="34" t="s">
        <v>1172</v>
      </c>
      <c r="B173" s="33" t="s">
        <v>775</v>
      </c>
      <c r="E173" s="157"/>
      <c r="F173" s="30"/>
      <c r="J173" s="30"/>
    </row>
    <row r="174" spans="1:10" s="242" customFormat="1" ht="18.75" customHeight="1">
      <c r="A174" s="240" t="s">
        <v>777</v>
      </c>
      <c r="B174" s="2" t="s">
        <v>778</v>
      </c>
      <c r="C174" s="4" t="s">
        <v>1153</v>
      </c>
      <c r="D174" s="77">
        <v>240</v>
      </c>
      <c r="E174" s="320"/>
      <c r="F174" s="30">
        <f>D174*E174</f>
        <v>0</v>
      </c>
      <c r="J174" s="241"/>
    </row>
    <row r="175" spans="1:10" s="242" customFormat="1" ht="18.75" customHeight="1">
      <c r="A175" s="240" t="s">
        <v>779</v>
      </c>
      <c r="B175" s="2" t="s">
        <v>780</v>
      </c>
      <c r="C175" s="4" t="s">
        <v>1153</v>
      </c>
      <c r="D175" s="77">
        <v>790</v>
      </c>
      <c r="E175" s="320"/>
      <c r="F175" s="30">
        <f>D175*E175</f>
        <v>0</v>
      </c>
      <c r="J175" s="241"/>
    </row>
    <row r="176" spans="1:10" s="239" customFormat="1" ht="12.75">
      <c r="A176" s="236"/>
      <c r="B176" s="44"/>
      <c r="C176" s="237"/>
      <c r="D176" s="94"/>
      <c r="E176" s="238"/>
      <c r="F176" s="238"/>
      <c r="J176" s="238"/>
    </row>
    <row r="177" spans="1:10" s="32" customFormat="1" ht="60" customHeight="1">
      <c r="A177" s="34" t="s">
        <v>1173</v>
      </c>
      <c r="B177" s="33" t="s">
        <v>783</v>
      </c>
      <c r="C177" s="4" t="s">
        <v>1153</v>
      </c>
      <c r="D177" s="77">
        <v>980</v>
      </c>
      <c r="E177" s="320"/>
      <c r="F177" s="30">
        <f>D177*E177</f>
        <v>0</v>
      </c>
      <c r="J177" s="30"/>
    </row>
    <row r="179" spans="1:10" s="32" customFormat="1" ht="93.75" customHeight="1">
      <c r="A179" s="34" t="s">
        <v>1174</v>
      </c>
      <c r="B179" s="33" t="s">
        <v>781</v>
      </c>
      <c r="C179" s="4" t="s">
        <v>1153</v>
      </c>
      <c r="D179" s="77">
        <f>4.5*80</f>
        <v>360</v>
      </c>
      <c r="E179" s="320"/>
      <c r="F179" s="30">
        <f>D179*E179</f>
        <v>0</v>
      </c>
      <c r="J179" s="30"/>
    </row>
    <row r="180" spans="1:10" s="239" customFormat="1" ht="12.75">
      <c r="A180" s="236"/>
      <c r="B180" s="44"/>
      <c r="C180" s="237"/>
      <c r="D180" s="26"/>
      <c r="E180" s="238"/>
      <c r="F180" s="238"/>
      <c r="J180" s="238"/>
    </row>
    <row r="181" spans="1:10" s="32" customFormat="1" ht="96.75" customHeight="1">
      <c r="A181" s="34" t="s">
        <v>1175</v>
      </c>
      <c r="B181" s="33" t="s">
        <v>782</v>
      </c>
      <c r="C181" s="4" t="s">
        <v>1153</v>
      </c>
      <c r="D181" s="77">
        <f>7*110</f>
        <v>770</v>
      </c>
      <c r="E181" s="320"/>
      <c r="F181" s="30">
        <f>D181*E181</f>
        <v>0</v>
      </c>
      <c r="J181" s="30"/>
    </row>
    <row r="184" spans="2:6" ht="12.75">
      <c r="B184" s="61"/>
      <c r="C184" s="62"/>
      <c r="D184" s="63"/>
      <c r="E184" s="11"/>
      <c r="F184" s="11"/>
    </row>
    <row r="185" ht="14.25" customHeight="1"/>
    <row r="186" spans="1:10" s="32" customFormat="1" ht="15.75" thickBot="1">
      <c r="A186" s="67" t="s">
        <v>667</v>
      </c>
      <c r="B186" s="68" t="s">
        <v>474</v>
      </c>
      <c r="C186" s="35"/>
      <c r="D186" s="30"/>
      <c r="E186" s="30"/>
      <c r="F186" s="46">
        <f>SUM(F157:F183)</f>
        <v>0</v>
      </c>
      <c r="J186" s="30"/>
    </row>
    <row r="189" spans="1:2" ht="15">
      <c r="A189" s="67" t="s">
        <v>668</v>
      </c>
      <c r="B189" s="68" t="s">
        <v>475</v>
      </c>
    </row>
    <row r="190" ht="9" customHeight="1"/>
    <row r="191" ht="12.75">
      <c r="B191" s="44" t="s">
        <v>484</v>
      </c>
    </row>
    <row r="192" ht="6.75" customHeight="1"/>
    <row r="193" spans="1:10" s="32" customFormat="1" ht="68.25" customHeight="1">
      <c r="A193" s="34" t="s">
        <v>1159</v>
      </c>
      <c r="B193" s="78" t="s">
        <v>476</v>
      </c>
      <c r="C193" s="35" t="s">
        <v>1141</v>
      </c>
      <c r="D193" s="30">
        <v>28.7</v>
      </c>
      <c r="E193" s="320"/>
      <c r="F193" s="30">
        <f>D193*E193</f>
        <v>0</v>
      </c>
      <c r="J193" s="30"/>
    </row>
    <row r="194" ht="9" customHeight="1"/>
    <row r="195" spans="1:10" s="32" customFormat="1" ht="68.25" customHeight="1">
      <c r="A195" s="34" t="s">
        <v>1161</v>
      </c>
      <c r="B195" s="78" t="s">
        <v>477</v>
      </c>
      <c r="C195" s="35" t="s">
        <v>699</v>
      </c>
      <c r="D195" s="30">
        <v>7</v>
      </c>
      <c r="E195" s="320"/>
      <c r="F195" s="30">
        <f>D195*E195</f>
        <v>0</v>
      </c>
      <c r="J195" s="30"/>
    </row>
    <row r="196" spans="1:2" ht="6.75" customHeight="1">
      <c r="A196" s="49"/>
      <c r="B196" s="50"/>
    </row>
    <row r="197" spans="1:10" s="32" customFormat="1" ht="68.25" customHeight="1">
      <c r="A197" s="34" t="s">
        <v>1163</v>
      </c>
      <c r="B197" s="78" t="s">
        <v>478</v>
      </c>
      <c r="C197" s="35" t="s">
        <v>1141</v>
      </c>
      <c r="D197" s="30">
        <v>29.5</v>
      </c>
      <c r="E197" s="320"/>
      <c r="F197" s="30">
        <f>D197*E197</f>
        <v>0</v>
      </c>
      <c r="J197" s="30"/>
    </row>
    <row r="198" spans="1:2" ht="6.75" customHeight="1">
      <c r="A198" s="49"/>
      <c r="B198" s="50"/>
    </row>
    <row r="199" spans="1:10" s="32" customFormat="1" ht="68.25" customHeight="1">
      <c r="A199" s="34" t="s">
        <v>1165</v>
      </c>
      <c r="B199" s="78" t="s">
        <v>479</v>
      </c>
      <c r="C199" s="35" t="s">
        <v>699</v>
      </c>
      <c r="D199" s="30">
        <v>12.6</v>
      </c>
      <c r="E199" s="320"/>
      <c r="F199" s="30">
        <f>D199*E199</f>
        <v>0</v>
      </c>
      <c r="J199" s="30"/>
    </row>
    <row r="200" ht="9" customHeight="1"/>
    <row r="201" spans="1:10" s="32" customFormat="1" ht="68.25" customHeight="1">
      <c r="A201" s="34" t="s">
        <v>1166</v>
      </c>
      <c r="B201" s="78" t="s">
        <v>480</v>
      </c>
      <c r="C201" s="35" t="s">
        <v>1141</v>
      </c>
      <c r="D201" s="30">
        <v>18.5</v>
      </c>
      <c r="E201" s="320"/>
      <c r="F201" s="30">
        <f>D201*E201</f>
        <v>0</v>
      </c>
      <c r="J201" s="30"/>
    </row>
    <row r="202" spans="1:2" ht="8.25" customHeight="1">
      <c r="A202" s="49"/>
      <c r="B202" s="50"/>
    </row>
    <row r="203" spans="1:10" s="32" customFormat="1" ht="68.25" customHeight="1">
      <c r="A203" s="34" t="s">
        <v>1168</v>
      </c>
      <c r="B203" s="78" t="s">
        <v>481</v>
      </c>
      <c r="C203" s="35" t="s">
        <v>1141</v>
      </c>
      <c r="D203" s="30">
        <v>66.2</v>
      </c>
      <c r="E203" s="320"/>
      <c r="F203" s="30">
        <f>D203*E203</f>
        <v>0</v>
      </c>
      <c r="J203" s="30"/>
    </row>
    <row r="204" ht="8.25" customHeight="1"/>
    <row r="205" spans="1:10" s="32" customFormat="1" ht="65.25" customHeight="1">
      <c r="A205" s="34" t="s">
        <v>1170</v>
      </c>
      <c r="B205" s="78" t="s">
        <v>482</v>
      </c>
      <c r="C205" s="35" t="s">
        <v>1141</v>
      </c>
      <c r="D205" s="30">
        <v>63</v>
      </c>
      <c r="E205" s="320"/>
      <c r="F205" s="30">
        <f>D205*E205</f>
        <v>0</v>
      </c>
      <c r="J205" s="30"/>
    </row>
    <row r="206" ht="6" customHeight="1"/>
    <row r="207" ht="12.75">
      <c r="B207" s="44" t="s">
        <v>485</v>
      </c>
    </row>
    <row r="208" ht="6" customHeight="1"/>
    <row r="209" spans="1:10" s="82" customFormat="1" ht="81.75" customHeight="1">
      <c r="A209" s="79" t="s">
        <v>1171</v>
      </c>
      <c r="B209" s="80" t="s">
        <v>486</v>
      </c>
      <c r="C209" s="211" t="s">
        <v>1141</v>
      </c>
      <c r="D209" s="30">
        <v>1553</v>
      </c>
      <c r="E209" s="320"/>
      <c r="F209" s="30">
        <f>D209*E209</f>
        <v>0</v>
      </c>
      <c r="J209" s="85"/>
    </row>
    <row r="210" ht="7.5" customHeight="1"/>
    <row r="211" spans="1:10" s="82" customFormat="1" ht="81.75" customHeight="1">
      <c r="A211" s="79" t="s">
        <v>1172</v>
      </c>
      <c r="B211" s="80" t="s">
        <v>487</v>
      </c>
      <c r="C211" s="211" t="s">
        <v>1143</v>
      </c>
      <c r="D211" s="30">
        <v>195</v>
      </c>
      <c r="E211" s="320"/>
      <c r="F211" s="30">
        <f>D211*E211</f>
        <v>0</v>
      </c>
      <c r="J211" s="85"/>
    </row>
    <row r="212" spans="1:10" s="2" customFormat="1" ht="93" customHeight="1">
      <c r="A212" s="209" t="s">
        <v>1173</v>
      </c>
      <c r="B212" s="78" t="s">
        <v>488</v>
      </c>
      <c r="C212" s="4" t="s">
        <v>483</v>
      </c>
      <c r="D212" s="216">
        <v>2</v>
      </c>
      <c r="E212" s="320"/>
      <c r="F212" s="30">
        <f>D212*E212</f>
        <v>0</v>
      </c>
      <c r="J212" s="210"/>
    </row>
    <row r="213" ht="8.25" customHeight="1"/>
    <row r="214" ht="12.75">
      <c r="B214" s="44" t="s">
        <v>489</v>
      </c>
    </row>
    <row r="215" ht="6" customHeight="1"/>
    <row r="216" spans="2:5" ht="64.5" customHeight="1">
      <c r="B216" s="377" t="s">
        <v>1136</v>
      </c>
      <c r="C216" s="376"/>
      <c r="D216" s="376"/>
      <c r="E216" s="376"/>
    </row>
    <row r="217" ht="8.25" customHeight="1"/>
    <row r="218" spans="1:10" s="82" customFormat="1" ht="138.75" customHeight="1">
      <c r="A218" s="79" t="s">
        <v>1174</v>
      </c>
      <c r="B218" s="80" t="s">
        <v>490</v>
      </c>
      <c r="C218" s="211" t="s">
        <v>1162</v>
      </c>
      <c r="D218" s="106">
        <v>1</v>
      </c>
      <c r="E218" s="320"/>
      <c r="F218" s="30">
        <f>D218*E218</f>
        <v>0</v>
      </c>
      <c r="J218" s="85"/>
    </row>
    <row r="219" ht="9" customHeight="1"/>
    <row r="220" spans="1:10" s="82" customFormat="1" ht="156" customHeight="1">
      <c r="A220" s="79" t="s">
        <v>1175</v>
      </c>
      <c r="B220" s="80" t="s">
        <v>1090</v>
      </c>
      <c r="C220" s="211" t="s">
        <v>1162</v>
      </c>
      <c r="D220" s="106">
        <v>1</v>
      </c>
      <c r="E220" s="320"/>
      <c r="F220" s="30">
        <f>D220*E220</f>
        <v>0</v>
      </c>
      <c r="J220" s="85"/>
    </row>
    <row r="221" ht="7.5" customHeight="1">
      <c r="D221" s="107"/>
    </row>
    <row r="222" spans="1:10" s="82" customFormat="1" ht="110.25" customHeight="1">
      <c r="A222" s="79" t="s">
        <v>1176</v>
      </c>
      <c r="B222" s="80" t="s">
        <v>1091</v>
      </c>
      <c r="C222" s="211" t="s">
        <v>1162</v>
      </c>
      <c r="D222" s="106">
        <v>1</v>
      </c>
      <c r="E222" s="320"/>
      <c r="F222" s="30">
        <f>D222*E222</f>
        <v>0</v>
      </c>
      <c r="J222" s="85"/>
    </row>
    <row r="223" ht="8.25" customHeight="1"/>
    <row r="224" spans="1:10" s="215" customFormat="1" ht="49.5" customHeight="1">
      <c r="A224" s="212">
        <v>14</v>
      </c>
      <c r="B224" s="213" t="s">
        <v>1092</v>
      </c>
      <c r="C224" s="211" t="s">
        <v>1141</v>
      </c>
      <c r="D224" s="214">
        <v>128</v>
      </c>
      <c r="E224" s="320"/>
      <c r="F224" s="30">
        <f>D224*E224</f>
        <v>0</v>
      </c>
      <c r="J224" s="224"/>
    </row>
    <row r="225" ht="7.5" customHeight="1"/>
    <row r="226" spans="1:10" s="215" customFormat="1" ht="77.25" customHeight="1">
      <c r="A226" s="212">
        <v>15</v>
      </c>
      <c r="B226" s="213" t="s">
        <v>1093</v>
      </c>
      <c r="C226" s="211" t="s">
        <v>1141</v>
      </c>
      <c r="D226" s="214">
        <v>605</v>
      </c>
      <c r="E226" s="320"/>
      <c r="F226" s="30">
        <f>D226*E226</f>
        <v>0</v>
      </c>
      <c r="J226" s="224"/>
    </row>
    <row r="227" ht="6.75" customHeight="1"/>
    <row r="228" spans="1:10" s="32" customFormat="1" ht="28.5">
      <c r="A228" s="34" t="s">
        <v>1179</v>
      </c>
      <c r="B228" s="33" t="s">
        <v>1094</v>
      </c>
      <c r="C228" s="211" t="s">
        <v>699</v>
      </c>
      <c r="D228" s="214">
        <v>105</v>
      </c>
      <c r="E228" s="320"/>
      <c r="F228" s="30">
        <f>D228*E228</f>
        <v>0</v>
      </c>
      <c r="J228" s="30"/>
    </row>
    <row r="229" spans="2:6" ht="6.75" customHeight="1">
      <c r="B229" s="61"/>
      <c r="C229" s="62"/>
      <c r="D229" s="63"/>
      <c r="E229" s="11"/>
      <c r="F229" s="11"/>
    </row>
    <row r="230" ht="6.75" customHeight="1"/>
    <row r="232" spans="1:10" s="32" customFormat="1" ht="15.75" thickBot="1">
      <c r="A232" s="67" t="s">
        <v>668</v>
      </c>
      <c r="B232" s="68" t="s">
        <v>1095</v>
      </c>
      <c r="C232" s="35"/>
      <c r="D232" s="30"/>
      <c r="E232" s="30"/>
      <c r="F232" s="46">
        <f>SUM(F193:F228)</f>
        <v>0</v>
      </c>
      <c r="J232" s="30"/>
    </row>
    <row r="233" spans="1:2" ht="15">
      <c r="A233" s="67" t="s">
        <v>723</v>
      </c>
      <c r="B233" s="68" t="s">
        <v>1096</v>
      </c>
    </row>
    <row r="235" spans="1:10" s="32" customFormat="1" ht="83.25" customHeight="1">
      <c r="A235" s="34" t="s">
        <v>1159</v>
      </c>
      <c r="B235" s="78" t="s">
        <v>1097</v>
      </c>
      <c r="C235" s="35" t="s">
        <v>1141</v>
      </c>
      <c r="D235" s="30">
        <v>381</v>
      </c>
      <c r="E235" s="320"/>
      <c r="F235" s="30">
        <f>D235*E235</f>
        <v>0</v>
      </c>
      <c r="J235" s="30"/>
    </row>
    <row r="237" spans="1:10" s="32" customFormat="1" ht="67.5" customHeight="1">
      <c r="A237" s="34" t="s">
        <v>1161</v>
      </c>
      <c r="B237" s="78" t="s">
        <v>1098</v>
      </c>
      <c r="C237" s="35" t="s">
        <v>1141</v>
      </c>
      <c r="D237" s="30">
        <v>25.2</v>
      </c>
      <c r="E237" s="320"/>
      <c r="F237" s="30">
        <f>D237*E237</f>
        <v>0</v>
      </c>
      <c r="J237" s="30"/>
    </row>
    <row r="239" spans="1:10" s="32" customFormat="1" ht="88.5" customHeight="1">
      <c r="A239" s="34" t="s">
        <v>1163</v>
      </c>
      <c r="B239" s="78" t="s">
        <v>1099</v>
      </c>
      <c r="C239" s="35" t="s">
        <v>1141</v>
      </c>
      <c r="D239" s="30">
        <v>12.3</v>
      </c>
      <c r="E239" s="320"/>
      <c r="F239" s="30">
        <f>D239*E239</f>
        <v>0</v>
      </c>
      <c r="J239" s="30"/>
    </row>
    <row r="241" spans="1:10" s="82" customFormat="1" ht="65.25" customHeight="1">
      <c r="A241" s="79" t="s">
        <v>1165</v>
      </c>
      <c r="B241" s="80" t="s">
        <v>1100</v>
      </c>
      <c r="C241" s="81" t="s">
        <v>1141</v>
      </c>
      <c r="D241" s="30">
        <v>109.6</v>
      </c>
      <c r="E241" s="320"/>
      <c r="F241" s="30">
        <f>D241*E241</f>
        <v>0</v>
      </c>
      <c r="J241" s="85"/>
    </row>
    <row r="243" spans="1:10" s="82" customFormat="1" ht="78" customHeight="1">
      <c r="A243" s="79" t="s">
        <v>1166</v>
      </c>
      <c r="B243" s="80" t="s">
        <v>1101</v>
      </c>
      <c r="C243" s="81" t="s">
        <v>1162</v>
      </c>
      <c r="D243" s="106">
        <v>1</v>
      </c>
      <c r="E243" s="320"/>
      <c r="F243" s="30">
        <f>D243*E243</f>
        <v>0</v>
      </c>
      <c r="J243" s="85"/>
    </row>
    <row r="244" ht="12.75">
      <c r="D244" s="107"/>
    </row>
    <row r="245" spans="1:10" s="82" customFormat="1" ht="78" customHeight="1">
      <c r="A245" s="79" t="s">
        <v>1168</v>
      </c>
      <c r="B245" s="80" t="s">
        <v>1102</v>
      </c>
      <c r="C245" s="81" t="s">
        <v>1162</v>
      </c>
      <c r="D245" s="106">
        <v>1</v>
      </c>
      <c r="E245" s="320"/>
      <c r="F245" s="30">
        <f>D245*E245</f>
        <v>0</v>
      </c>
      <c r="J245" s="85"/>
    </row>
    <row r="246" ht="12.75">
      <c r="D246" s="107"/>
    </row>
    <row r="247" spans="1:10" s="82" customFormat="1" ht="78.75" customHeight="1">
      <c r="A247" s="79" t="s">
        <v>1170</v>
      </c>
      <c r="B247" s="80" t="s">
        <v>774</v>
      </c>
      <c r="C247" s="81"/>
      <c r="D247" s="106"/>
      <c r="E247" s="321"/>
      <c r="F247" s="85"/>
      <c r="J247" s="85"/>
    </row>
    <row r="248" spans="1:10" s="239" customFormat="1" ht="36" customHeight="1">
      <c r="A248" s="34" t="s">
        <v>658</v>
      </c>
      <c r="B248" s="78" t="s">
        <v>1103</v>
      </c>
      <c r="C248" s="35" t="s">
        <v>1154</v>
      </c>
      <c r="D248" s="106">
        <v>1</v>
      </c>
      <c r="E248" s="320"/>
      <c r="F248" s="30">
        <f>D248*E248</f>
        <v>0</v>
      </c>
      <c r="J248" s="238"/>
    </row>
    <row r="249" spans="1:10" s="239" customFormat="1" ht="33.75" customHeight="1">
      <c r="A249" s="34" t="s">
        <v>659</v>
      </c>
      <c r="B249" s="78" t="s">
        <v>1104</v>
      </c>
      <c r="C249" s="35" t="s">
        <v>1154</v>
      </c>
      <c r="D249" s="106">
        <v>1</v>
      </c>
      <c r="E249" s="320"/>
      <c r="F249" s="30">
        <f>D249*E249</f>
        <v>0</v>
      </c>
      <c r="J249" s="238"/>
    </row>
    <row r="250" spans="1:10" s="239" customFormat="1" ht="33.75" customHeight="1">
      <c r="A250" s="34" t="s">
        <v>784</v>
      </c>
      <c r="B250" s="78" t="s">
        <v>785</v>
      </c>
      <c r="C250" s="35" t="s">
        <v>1154</v>
      </c>
      <c r="D250" s="106">
        <v>11</v>
      </c>
      <c r="E250" s="320"/>
      <c r="F250" s="30">
        <f>D250*E250</f>
        <v>0</v>
      </c>
      <c r="J250" s="238"/>
    </row>
    <row r="251" spans="1:10" s="239" customFormat="1" ht="33.75" customHeight="1">
      <c r="A251" s="34" t="s">
        <v>786</v>
      </c>
      <c r="B251" s="78" t="s">
        <v>787</v>
      </c>
      <c r="C251" s="35" t="s">
        <v>1154</v>
      </c>
      <c r="D251" s="106">
        <v>1</v>
      </c>
      <c r="E251" s="320"/>
      <c r="F251" s="30">
        <f>D251*E251</f>
        <v>0</v>
      </c>
      <c r="J251" s="238"/>
    </row>
    <row r="252" spans="1:10" s="239" customFormat="1" ht="33.75" customHeight="1">
      <c r="A252" s="34" t="s">
        <v>788</v>
      </c>
      <c r="B252" s="78" t="s">
        <v>789</v>
      </c>
      <c r="C252" s="35" t="s">
        <v>1154</v>
      </c>
      <c r="D252" s="106">
        <v>2</v>
      </c>
      <c r="E252" s="320"/>
      <c r="F252" s="30">
        <f>D252*E252</f>
        <v>0</v>
      </c>
      <c r="J252" s="238"/>
    </row>
    <row r="253" spans="1:10" s="239" customFormat="1" ht="15" customHeight="1">
      <c r="A253" s="34"/>
      <c r="B253" s="78"/>
      <c r="C253" s="35"/>
      <c r="D253" s="106"/>
      <c r="E253" s="238"/>
      <c r="F253" s="238"/>
      <c r="J253" s="238"/>
    </row>
    <row r="254" spans="1:10" s="239" customFormat="1" ht="33.75" customHeight="1">
      <c r="A254" s="34" t="s">
        <v>790</v>
      </c>
      <c r="B254" s="78" t="s">
        <v>791</v>
      </c>
      <c r="C254" s="35" t="s">
        <v>1154</v>
      </c>
      <c r="D254" s="106">
        <v>1</v>
      </c>
      <c r="E254" s="320"/>
      <c r="F254" s="30">
        <f>D254*E254</f>
        <v>0</v>
      </c>
      <c r="J254" s="238"/>
    </row>
    <row r="256" spans="1:10" s="82" customFormat="1" ht="95.25" customHeight="1">
      <c r="A256" s="79" t="s">
        <v>1171</v>
      </c>
      <c r="B256" s="80" t="s">
        <v>1106</v>
      </c>
      <c r="C256" s="81"/>
      <c r="D256" s="106"/>
      <c r="E256" s="85"/>
      <c r="F256" s="85"/>
      <c r="J256" s="85"/>
    </row>
    <row r="257" spans="1:6" ht="22.5" customHeight="1">
      <c r="A257" s="34" t="s">
        <v>1221</v>
      </c>
      <c r="B257" s="78" t="s">
        <v>1105</v>
      </c>
      <c r="C257" s="35" t="s">
        <v>1154</v>
      </c>
      <c r="D257" s="106">
        <v>3</v>
      </c>
      <c r="E257" s="320"/>
      <c r="F257" s="30">
        <f>D257*E257</f>
        <v>0</v>
      </c>
    </row>
    <row r="258" spans="1:6" ht="22.5" customHeight="1">
      <c r="A258" s="34" t="s">
        <v>1222</v>
      </c>
      <c r="B258" s="78" t="s">
        <v>1107</v>
      </c>
      <c r="C258" s="35" t="s">
        <v>1154</v>
      </c>
      <c r="D258" s="106">
        <v>1</v>
      </c>
      <c r="E258" s="320"/>
      <c r="F258" s="30">
        <f>D258*E258</f>
        <v>0</v>
      </c>
    </row>
    <row r="259" spans="1:6" ht="22.5" customHeight="1">
      <c r="A259" s="34" t="s">
        <v>1108</v>
      </c>
      <c r="B259" s="78" t="s">
        <v>1109</v>
      </c>
      <c r="C259" s="35" t="s">
        <v>1154</v>
      </c>
      <c r="D259" s="106">
        <v>1</v>
      </c>
      <c r="E259" s="320"/>
      <c r="F259" s="30">
        <f>D259*E259</f>
        <v>0</v>
      </c>
    </row>
    <row r="260" spans="1:10" s="32" customFormat="1" ht="15">
      <c r="A260" s="67"/>
      <c r="B260" s="68"/>
      <c r="C260" s="35"/>
      <c r="D260" s="30"/>
      <c r="E260" s="30"/>
      <c r="F260" s="47"/>
      <c r="J260" s="30"/>
    </row>
    <row r="261" spans="1:10" s="82" customFormat="1" ht="101.25" customHeight="1">
      <c r="A261" s="79" t="s">
        <v>1172</v>
      </c>
      <c r="B261" s="80" t="s">
        <v>1110</v>
      </c>
      <c r="C261" s="81" t="s">
        <v>1143</v>
      </c>
      <c r="D261" s="30">
        <v>1.3</v>
      </c>
      <c r="E261" s="320"/>
      <c r="F261" s="30">
        <f>D261*E261</f>
        <v>0</v>
      </c>
      <c r="J261" s="85"/>
    </row>
    <row r="262" spans="1:10" s="32" customFormat="1" ht="15">
      <c r="A262" s="67"/>
      <c r="B262" s="68"/>
      <c r="C262" s="35"/>
      <c r="D262" s="30"/>
      <c r="E262" s="30"/>
      <c r="F262" s="47"/>
      <c r="J262" s="30"/>
    </row>
    <row r="263" spans="1:10" s="82" customFormat="1" ht="65.25" customHeight="1">
      <c r="A263" s="79" t="s">
        <v>1173</v>
      </c>
      <c r="B263" s="80" t="s">
        <v>1111</v>
      </c>
      <c r="C263" s="81" t="s">
        <v>1141</v>
      </c>
      <c r="D263" s="30">
        <v>20.5</v>
      </c>
      <c r="E263" s="320"/>
      <c r="F263" s="30">
        <f>D263*E263</f>
        <v>0</v>
      </c>
      <c r="J263" s="85"/>
    </row>
    <row r="264" spans="1:10" s="32" customFormat="1" ht="15">
      <c r="A264" s="67"/>
      <c r="B264" s="68"/>
      <c r="C264" s="35"/>
      <c r="D264" s="30"/>
      <c r="E264" s="30"/>
      <c r="F264" s="47"/>
      <c r="J264" s="30"/>
    </row>
    <row r="265" spans="1:10" s="82" customFormat="1" ht="49.5" customHeight="1">
      <c r="A265" s="79" t="s">
        <v>1174</v>
      </c>
      <c r="B265" s="80" t="s">
        <v>1112</v>
      </c>
      <c r="E265" s="85"/>
      <c r="F265" s="85"/>
      <c r="J265" s="85"/>
    </row>
    <row r="266" spans="1:10" s="32" customFormat="1" ht="21" customHeight="1">
      <c r="A266" s="34" t="s">
        <v>1113</v>
      </c>
      <c r="B266" s="78" t="s">
        <v>1114</v>
      </c>
      <c r="C266" s="81" t="s">
        <v>699</v>
      </c>
      <c r="D266" s="30">
        <v>12</v>
      </c>
      <c r="E266" s="320"/>
      <c r="F266" s="30">
        <f>D266*E266</f>
        <v>0</v>
      </c>
      <c r="J266" s="30"/>
    </row>
    <row r="267" spans="1:10" s="32" customFormat="1" ht="33.75" customHeight="1">
      <c r="A267" s="34" t="s">
        <v>1115</v>
      </c>
      <c r="B267" s="78" t="s">
        <v>1118</v>
      </c>
      <c r="C267" s="81" t="s">
        <v>699</v>
      </c>
      <c r="D267" s="30">
        <v>96</v>
      </c>
      <c r="E267" s="320"/>
      <c r="F267" s="30">
        <f>D267*E267</f>
        <v>0</v>
      </c>
      <c r="J267" s="30"/>
    </row>
    <row r="268" spans="1:10" s="32" customFormat="1" ht="21" customHeight="1">
      <c r="A268" s="34" t="s">
        <v>1116</v>
      </c>
      <c r="B268" s="78" t="s">
        <v>1117</v>
      </c>
      <c r="C268" s="81" t="s">
        <v>699</v>
      </c>
      <c r="D268" s="30">
        <v>45</v>
      </c>
      <c r="E268" s="320"/>
      <c r="F268" s="30">
        <f>D268*E268</f>
        <v>0</v>
      </c>
      <c r="J268" s="30"/>
    </row>
    <row r="269" spans="1:10" s="32" customFormat="1" ht="15">
      <c r="A269" s="67"/>
      <c r="B269" s="68"/>
      <c r="C269" s="35"/>
      <c r="D269" s="30"/>
      <c r="E269" s="30"/>
      <c r="F269" s="47"/>
      <c r="J269" s="30"/>
    </row>
    <row r="270" spans="1:10" s="82" customFormat="1" ht="48.75" customHeight="1">
      <c r="A270" s="79" t="s">
        <v>1175</v>
      </c>
      <c r="B270" s="80" t="s">
        <v>630</v>
      </c>
      <c r="C270" s="81"/>
      <c r="D270" s="30"/>
      <c r="E270" s="85"/>
      <c r="F270" s="85"/>
      <c r="J270" s="85"/>
    </row>
    <row r="271" spans="1:10" s="32" customFormat="1" ht="21" customHeight="1">
      <c r="A271" s="34" t="s">
        <v>631</v>
      </c>
      <c r="B271" s="78" t="s">
        <v>632</v>
      </c>
      <c r="C271" s="81" t="s">
        <v>699</v>
      </c>
      <c r="D271" s="30">
        <v>1340</v>
      </c>
      <c r="E271" s="320"/>
      <c r="F271" s="30">
        <f>D271*E271</f>
        <v>0</v>
      </c>
      <c r="J271" s="30"/>
    </row>
    <row r="272" spans="1:10" s="32" customFormat="1" ht="22.5" customHeight="1">
      <c r="A272" s="34" t="s">
        <v>633</v>
      </c>
      <c r="B272" s="78" t="s">
        <v>634</v>
      </c>
      <c r="C272" s="81" t="s">
        <v>699</v>
      </c>
      <c r="D272" s="30">
        <v>170</v>
      </c>
      <c r="E272" s="320"/>
      <c r="F272" s="30">
        <f>D272*E272</f>
        <v>0</v>
      </c>
      <c r="J272" s="30"/>
    </row>
    <row r="274" spans="1:10" s="82" customFormat="1" ht="140.25" customHeight="1">
      <c r="A274" s="79" t="s">
        <v>1176</v>
      </c>
      <c r="B274" s="80" t="s">
        <v>635</v>
      </c>
      <c r="C274" s="81" t="s">
        <v>1141</v>
      </c>
      <c r="D274" s="30">
        <v>659</v>
      </c>
      <c r="E274" s="320"/>
      <c r="F274" s="30">
        <f>D274*E274</f>
        <v>0</v>
      </c>
      <c r="J274" s="85"/>
    </row>
    <row r="275" ht="12.75">
      <c r="E275" s="256"/>
    </row>
    <row r="276" spans="1:10" s="82" customFormat="1" ht="109.5" customHeight="1">
      <c r="A276" s="79" t="s">
        <v>1177</v>
      </c>
      <c r="B276" s="80" t="s">
        <v>636</v>
      </c>
      <c r="C276" s="81" t="s">
        <v>1141</v>
      </c>
      <c r="D276" s="30">
        <v>659</v>
      </c>
      <c r="E276" s="320"/>
      <c r="F276" s="30">
        <f>D276*E276</f>
        <v>0</v>
      </c>
      <c r="J276" s="85"/>
    </row>
    <row r="277" ht="12.75">
      <c r="E277" s="256"/>
    </row>
    <row r="278" spans="1:10" s="82" customFormat="1" ht="100.5" customHeight="1">
      <c r="A278" s="79" t="s">
        <v>1178</v>
      </c>
      <c r="B278" s="80" t="s">
        <v>637</v>
      </c>
      <c r="C278" s="81" t="s">
        <v>1141</v>
      </c>
      <c r="D278" s="30">
        <v>364</v>
      </c>
      <c r="E278" s="320"/>
      <c r="F278" s="30">
        <f>D278*E278</f>
        <v>0</v>
      </c>
      <c r="J278" s="85"/>
    </row>
    <row r="280" spans="1:10" s="82" customFormat="1" ht="36" customHeight="1">
      <c r="A280" s="79" t="s">
        <v>1179</v>
      </c>
      <c r="B280" s="80" t="s">
        <v>638</v>
      </c>
      <c r="C280" s="81"/>
      <c r="D280" s="106"/>
      <c r="E280" s="85"/>
      <c r="F280" s="85"/>
      <c r="J280" s="85"/>
    </row>
    <row r="281" spans="1:6" ht="22.5" customHeight="1">
      <c r="A281" s="34" t="s">
        <v>1073</v>
      </c>
      <c r="B281" s="78" t="s">
        <v>639</v>
      </c>
      <c r="C281" s="35" t="s">
        <v>1154</v>
      </c>
      <c r="D281" s="106">
        <v>10</v>
      </c>
      <c r="E281" s="320"/>
      <c r="F281" s="30">
        <f>D281*E281</f>
        <v>0</v>
      </c>
    </row>
    <row r="282" spans="1:6" ht="22.5" customHeight="1">
      <c r="A282" s="34" t="s">
        <v>1075</v>
      </c>
      <c r="B282" s="78" t="s">
        <v>640</v>
      </c>
      <c r="C282" s="35" t="s">
        <v>1154</v>
      </c>
      <c r="D282" s="106">
        <v>2</v>
      </c>
      <c r="E282" s="320"/>
      <c r="F282" s="30">
        <f>D282*E282</f>
        <v>0</v>
      </c>
    </row>
    <row r="283" spans="1:6" ht="22.5" customHeight="1">
      <c r="A283" s="34" t="s">
        <v>641</v>
      </c>
      <c r="B283" s="78" t="s">
        <v>642</v>
      </c>
      <c r="C283" s="35" t="s">
        <v>1154</v>
      </c>
      <c r="D283" s="106">
        <v>7</v>
      </c>
      <c r="E283" s="320"/>
      <c r="F283" s="30">
        <f>D283*E283</f>
        <v>0</v>
      </c>
    </row>
    <row r="285" spans="1:10" s="82" customFormat="1" ht="92.25" customHeight="1">
      <c r="A285" s="79" t="s">
        <v>1180</v>
      </c>
      <c r="B285" s="80" t="s">
        <v>643</v>
      </c>
      <c r="C285" s="81" t="s">
        <v>1164</v>
      </c>
      <c r="D285" s="85">
        <v>870</v>
      </c>
      <c r="E285" s="320"/>
      <c r="F285" s="30">
        <f>D285*E285</f>
        <v>0</v>
      </c>
      <c r="J285" s="85"/>
    </row>
    <row r="287" spans="1:10" s="82" customFormat="1" ht="92.25" customHeight="1">
      <c r="A287" s="79" t="s">
        <v>1181</v>
      </c>
      <c r="B287" s="80" t="s">
        <v>136</v>
      </c>
      <c r="C287" s="81" t="s">
        <v>1164</v>
      </c>
      <c r="D287" s="85">
        <v>370</v>
      </c>
      <c r="E287" s="320"/>
      <c r="F287" s="30">
        <f>D287*E287</f>
        <v>0</v>
      </c>
      <c r="J287" s="85"/>
    </row>
    <row r="289" spans="1:10" s="82" customFormat="1" ht="120.75" customHeight="1">
      <c r="A289" s="79" t="s">
        <v>1182</v>
      </c>
      <c r="B289" s="80" t="s">
        <v>137</v>
      </c>
      <c r="C289" s="81" t="s">
        <v>1164</v>
      </c>
      <c r="D289" s="85">
        <v>90</v>
      </c>
      <c r="E289" s="320"/>
      <c r="F289" s="30">
        <f>D289*E289</f>
        <v>0</v>
      </c>
      <c r="J289" s="85"/>
    </row>
    <row r="291" spans="1:10" s="82" customFormat="1" ht="156" customHeight="1">
      <c r="A291" s="79" t="s">
        <v>670</v>
      </c>
      <c r="B291" s="80" t="s">
        <v>138</v>
      </c>
      <c r="C291" s="81" t="s">
        <v>1162</v>
      </c>
      <c r="D291" s="106">
        <v>1</v>
      </c>
      <c r="E291" s="320"/>
      <c r="F291" s="30">
        <f>D291*E291</f>
        <v>0</v>
      </c>
      <c r="J291" s="85"/>
    </row>
    <row r="293" spans="1:10" s="82" customFormat="1" ht="108" customHeight="1">
      <c r="A293" s="79" t="s">
        <v>671</v>
      </c>
      <c r="B293" s="80" t="s">
        <v>139</v>
      </c>
      <c r="E293" s="85"/>
      <c r="F293" s="85"/>
      <c r="J293" s="85"/>
    </row>
    <row r="294" spans="1:10" s="32" customFormat="1" ht="19.5" customHeight="1">
      <c r="A294" s="217" t="s">
        <v>141</v>
      </c>
      <c r="B294" s="218" t="s">
        <v>140</v>
      </c>
      <c r="C294" s="81" t="s">
        <v>1162</v>
      </c>
      <c r="D294" s="106">
        <v>15</v>
      </c>
      <c r="E294" s="320"/>
      <c r="F294" s="30">
        <f>D294*E294</f>
        <v>0</v>
      </c>
      <c r="J294" s="30"/>
    </row>
    <row r="295" spans="1:10" s="32" customFormat="1" ht="19.5" customHeight="1">
      <c r="A295" s="217" t="s">
        <v>141</v>
      </c>
      <c r="B295" s="218" t="s">
        <v>379</v>
      </c>
      <c r="C295" s="81" t="s">
        <v>1162</v>
      </c>
      <c r="D295" s="106">
        <v>12</v>
      </c>
      <c r="E295" s="320"/>
      <c r="F295" s="30">
        <f>D295*E295</f>
        <v>0</v>
      </c>
      <c r="J295" s="30"/>
    </row>
    <row r="296" spans="1:10" s="32" customFormat="1" ht="15">
      <c r="A296" s="67"/>
      <c r="B296" s="68"/>
      <c r="C296" s="35"/>
      <c r="D296" s="30"/>
      <c r="E296" s="30"/>
      <c r="F296" s="47"/>
      <c r="J296" s="30"/>
    </row>
    <row r="297" spans="1:10" s="82" customFormat="1" ht="68.25" customHeight="1">
      <c r="A297" s="79" t="s">
        <v>672</v>
      </c>
      <c r="B297" s="80" t="s">
        <v>142</v>
      </c>
      <c r="C297" s="81" t="s">
        <v>1162</v>
      </c>
      <c r="D297" s="106">
        <v>61</v>
      </c>
      <c r="E297" s="320"/>
      <c r="F297" s="30">
        <f>D297*E297</f>
        <v>0</v>
      </c>
      <c r="J297" s="85"/>
    </row>
    <row r="298" spans="1:10" s="32" customFormat="1" ht="15">
      <c r="A298" s="67"/>
      <c r="B298" s="68"/>
      <c r="C298" s="35"/>
      <c r="D298" s="30"/>
      <c r="E298" s="30"/>
      <c r="F298" s="47"/>
      <c r="J298" s="30"/>
    </row>
    <row r="299" spans="1:10" s="82" customFormat="1" ht="68.25" customHeight="1">
      <c r="A299" s="79" t="s">
        <v>673</v>
      </c>
      <c r="B299" s="80" t="s">
        <v>143</v>
      </c>
      <c r="C299" s="81" t="s">
        <v>699</v>
      </c>
      <c r="D299" s="85">
        <v>130</v>
      </c>
      <c r="E299" s="320"/>
      <c r="F299" s="30">
        <f>D299*E299</f>
        <v>0</v>
      </c>
      <c r="J299" s="85"/>
    </row>
    <row r="300" spans="1:10" s="32" customFormat="1" ht="15">
      <c r="A300" s="67"/>
      <c r="B300" s="68"/>
      <c r="C300" s="35"/>
      <c r="D300" s="30"/>
      <c r="E300" s="30"/>
      <c r="F300" s="47"/>
      <c r="J300" s="30"/>
    </row>
    <row r="301" spans="1:10" s="82" customFormat="1" ht="68.25" customHeight="1">
      <c r="A301" s="79" t="s">
        <v>674</v>
      </c>
      <c r="B301" s="80" t="s">
        <v>144</v>
      </c>
      <c r="C301" s="81" t="s">
        <v>1162</v>
      </c>
      <c r="D301" s="106">
        <v>2</v>
      </c>
      <c r="E301" s="320"/>
      <c r="F301" s="30">
        <f>D301*E301</f>
        <v>0</v>
      </c>
      <c r="J301" s="85"/>
    </row>
    <row r="302" spans="1:10" s="32" customFormat="1" ht="15">
      <c r="A302" s="67"/>
      <c r="B302" s="68"/>
      <c r="C302" s="35"/>
      <c r="D302" s="30"/>
      <c r="E302" s="30"/>
      <c r="F302" s="47"/>
      <c r="J302" s="30"/>
    </row>
    <row r="303" spans="1:10" s="82" customFormat="1" ht="95.25" customHeight="1">
      <c r="A303" s="79" t="s">
        <v>675</v>
      </c>
      <c r="B303" s="80" t="s">
        <v>145</v>
      </c>
      <c r="C303" s="81" t="s">
        <v>1141</v>
      </c>
      <c r="D303" s="85">
        <v>64</v>
      </c>
      <c r="E303" s="320"/>
      <c r="F303" s="30">
        <f>D303*E303</f>
        <v>0</v>
      </c>
      <c r="J303" s="85"/>
    </row>
    <row r="304" spans="1:10" s="32" customFormat="1" ht="15">
      <c r="A304" s="67"/>
      <c r="B304" s="68"/>
      <c r="C304" s="35"/>
      <c r="D304" s="30"/>
      <c r="E304" s="30"/>
      <c r="F304" s="47"/>
      <c r="J304" s="30"/>
    </row>
    <row r="305" spans="1:10" s="82" customFormat="1" ht="95.25" customHeight="1">
      <c r="A305" s="79" t="s">
        <v>676</v>
      </c>
      <c r="B305" s="80" t="s">
        <v>146</v>
      </c>
      <c r="C305" s="81" t="s">
        <v>1141</v>
      </c>
      <c r="D305" s="85">
        <v>31</v>
      </c>
      <c r="E305" s="320"/>
      <c r="F305" s="30">
        <f>D305*E305</f>
        <v>0</v>
      </c>
      <c r="J305" s="85"/>
    </row>
    <row r="306" spans="1:10" s="32" customFormat="1" ht="15">
      <c r="A306" s="67"/>
      <c r="B306" s="68"/>
      <c r="C306" s="35"/>
      <c r="D306" s="30"/>
      <c r="E306" s="30"/>
      <c r="F306" s="47"/>
      <c r="J306" s="30"/>
    </row>
    <row r="307" spans="1:10" s="82" customFormat="1" ht="104.25" customHeight="1">
      <c r="A307" s="79" t="s">
        <v>678</v>
      </c>
      <c r="B307" s="80" t="s">
        <v>147</v>
      </c>
      <c r="C307" s="81" t="s">
        <v>1162</v>
      </c>
      <c r="D307" s="85">
        <v>1</v>
      </c>
      <c r="E307" s="320"/>
      <c r="F307" s="30">
        <f>D307*E307</f>
        <v>0</v>
      </c>
      <c r="J307" s="85"/>
    </row>
    <row r="309" spans="1:10" s="82" customFormat="1" ht="104.25" customHeight="1">
      <c r="A309" s="79" t="s">
        <v>663</v>
      </c>
      <c r="B309" s="80" t="s">
        <v>148</v>
      </c>
      <c r="C309" s="81"/>
      <c r="D309" s="85"/>
      <c r="E309" s="85"/>
      <c r="F309" s="85"/>
      <c r="J309" s="85"/>
    </row>
    <row r="310" spans="1:10" s="32" customFormat="1" ht="19.5" customHeight="1">
      <c r="A310" s="217" t="s">
        <v>149</v>
      </c>
      <c r="B310" s="218" t="s">
        <v>151</v>
      </c>
      <c r="C310" s="81" t="s">
        <v>1162</v>
      </c>
      <c r="D310" s="106">
        <v>36</v>
      </c>
      <c r="E310" s="320"/>
      <c r="F310" s="30">
        <f>D310*E310</f>
        <v>0</v>
      </c>
      <c r="J310" s="30"/>
    </row>
    <row r="311" spans="1:10" s="32" customFormat="1" ht="19.5" customHeight="1">
      <c r="A311" s="217" t="s">
        <v>152</v>
      </c>
      <c r="B311" s="218" t="s">
        <v>150</v>
      </c>
      <c r="C311" s="81" t="s">
        <v>1162</v>
      </c>
      <c r="D311" s="106">
        <v>18</v>
      </c>
      <c r="E311" s="320"/>
      <c r="F311" s="30">
        <f>D311*E311</f>
        <v>0</v>
      </c>
      <c r="J311" s="30"/>
    </row>
    <row r="312" spans="1:10" s="32" customFormat="1" ht="19.5" customHeight="1">
      <c r="A312" s="217" t="s">
        <v>153</v>
      </c>
      <c r="B312" s="218" t="s">
        <v>156</v>
      </c>
      <c r="C312" s="81" t="s">
        <v>1162</v>
      </c>
      <c r="D312" s="106">
        <v>4</v>
      </c>
      <c r="E312" s="320"/>
      <c r="F312" s="30">
        <f>D312*E312</f>
        <v>0</v>
      </c>
      <c r="J312" s="30"/>
    </row>
    <row r="313" spans="1:10" s="32" customFormat="1" ht="19.5" customHeight="1">
      <c r="A313" s="217" t="s">
        <v>154</v>
      </c>
      <c r="B313" s="218" t="s">
        <v>157</v>
      </c>
      <c r="C313" s="81" t="s">
        <v>1162</v>
      </c>
      <c r="D313" s="106">
        <v>2</v>
      </c>
      <c r="E313" s="320"/>
      <c r="F313" s="30">
        <f>D313*E313</f>
        <v>0</v>
      </c>
      <c r="J313" s="30"/>
    </row>
    <row r="314" spans="1:10" s="32" customFormat="1" ht="19.5" customHeight="1">
      <c r="A314" s="217" t="s">
        <v>155</v>
      </c>
      <c r="B314" s="218" t="s">
        <v>158</v>
      </c>
      <c r="C314" s="81" t="s">
        <v>1162</v>
      </c>
      <c r="D314" s="106">
        <v>17</v>
      </c>
      <c r="E314" s="320"/>
      <c r="F314" s="30">
        <f>D314*E314</f>
        <v>0</v>
      </c>
      <c r="J314" s="30"/>
    </row>
    <row r="316" spans="1:10" s="82" customFormat="1" ht="22.5" customHeight="1">
      <c r="A316" s="79" t="s">
        <v>664</v>
      </c>
      <c r="B316" s="80" t="s">
        <v>159</v>
      </c>
      <c r="C316" s="81"/>
      <c r="D316" s="85"/>
      <c r="E316" s="85"/>
      <c r="F316" s="85"/>
      <c r="J316" s="85"/>
    </row>
    <row r="317" spans="1:10" s="32" customFormat="1" ht="19.5" customHeight="1">
      <c r="A317" s="217" t="s">
        <v>160</v>
      </c>
      <c r="B317" s="218" t="s">
        <v>162</v>
      </c>
      <c r="C317" s="81" t="s">
        <v>1162</v>
      </c>
      <c r="D317" s="106">
        <v>6</v>
      </c>
      <c r="E317" s="320"/>
      <c r="F317" s="30">
        <f>D317*E317</f>
        <v>0</v>
      </c>
      <c r="J317" s="30"/>
    </row>
    <row r="318" spans="1:10" s="32" customFormat="1" ht="28.5" customHeight="1">
      <c r="A318" s="217" t="s">
        <v>161</v>
      </c>
      <c r="B318" s="60" t="s">
        <v>163</v>
      </c>
      <c r="C318" s="81" t="s">
        <v>1162</v>
      </c>
      <c r="D318" s="106">
        <v>1</v>
      </c>
      <c r="E318" s="320"/>
      <c r="F318" s="30">
        <f>D318*E318</f>
        <v>0</v>
      </c>
      <c r="J318" s="30"/>
    </row>
    <row r="320" spans="1:10" s="82" customFormat="1" ht="86.25" customHeight="1">
      <c r="A320" s="79" t="s">
        <v>665</v>
      </c>
      <c r="B320" s="80" t="s">
        <v>1003</v>
      </c>
      <c r="C320" s="81" t="s">
        <v>1162</v>
      </c>
      <c r="D320" s="106">
        <v>2</v>
      </c>
      <c r="E320" s="320"/>
      <c r="F320" s="30">
        <f>D320*E320</f>
        <v>0</v>
      </c>
      <c r="J320" s="85"/>
    </row>
    <row r="322" spans="1:10" s="82" customFormat="1" ht="50.25" customHeight="1">
      <c r="A322" s="79" t="s">
        <v>1185</v>
      </c>
      <c r="B322" s="80" t="s">
        <v>1004</v>
      </c>
      <c r="C322" s="81"/>
      <c r="D322" s="85"/>
      <c r="E322" s="85"/>
      <c r="F322" s="85"/>
      <c r="J322" s="85"/>
    </row>
    <row r="323" spans="1:10" s="32" customFormat="1" ht="19.5" customHeight="1">
      <c r="A323" s="217" t="s">
        <v>1186</v>
      </c>
      <c r="B323" s="218" t="s">
        <v>1006</v>
      </c>
      <c r="C323" s="81" t="s">
        <v>1162</v>
      </c>
      <c r="D323" s="106">
        <v>1</v>
      </c>
      <c r="E323" s="320"/>
      <c r="F323" s="30">
        <f>D323*E323</f>
        <v>0</v>
      </c>
      <c r="J323" s="30"/>
    </row>
    <row r="324" spans="1:10" s="32" customFormat="1" ht="19.5" customHeight="1">
      <c r="A324" s="217" t="s">
        <v>1187</v>
      </c>
      <c r="B324" s="218" t="s">
        <v>1005</v>
      </c>
      <c r="C324" s="81" t="s">
        <v>1162</v>
      </c>
      <c r="D324" s="106">
        <v>2</v>
      </c>
      <c r="E324" s="320"/>
      <c r="F324" s="30">
        <f>D324*E324</f>
        <v>0</v>
      </c>
      <c r="J324" s="30"/>
    </row>
    <row r="325" spans="1:10" s="32" customFormat="1" ht="19.5" customHeight="1">
      <c r="A325" s="217" t="s">
        <v>1188</v>
      </c>
      <c r="B325" s="218" t="s">
        <v>1007</v>
      </c>
      <c r="C325" s="81" t="s">
        <v>1162</v>
      </c>
      <c r="D325" s="106">
        <v>1</v>
      </c>
      <c r="E325" s="320"/>
      <c r="F325" s="30">
        <f>D325*E325</f>
        <v>0</v>
      </c>
      <c r="J325" s="30"/>
    </row>
    <row r="326" spans="1:10" s="32" customFormat="1" ht="19.5" customHeight="1">
      <c r="A326" s="217" t="s">
        <v>1189</v>
      </c>
      <c r="B326" s="218" t="s">
        <v>1011</v>
      </c>
      <c r="C326" s="81" t="s">
        <v>1162</v>
      </c>
      <c r="D326" s="106">
        <v>4</v>
      </c>
      <c r="E326" s="320"/>
      <c r="F326" s="30">
        <f>D326*E326</f>
        <v>0</v>
      </c>
      <c r="J326" s="30"/>
    </row>
    <row r="328" spans="1:10" s="82" customFormat="1" ht="69.75" customHeight="1">
      <c r="A328" s="79" t="s">
        <v>1190</v>
      </c>
      <c r="B328" s="80" t="s">
        <v>1008</v>
      </c>
      <c r="C328" s="81" t="s">
        <v>1162</v>
      </c>
      <c r="D328" s="106">
        <v>60</v>
      </c>
      <c r="E328" s="320"/>
      <c r="F328" s="30">
        <f>D328*E328</f>
        <v>0</v>
      </c>
      <c r="J328" s="85"/>
    </row>
    <row r="330" spans="1:10" s="82" customFormat="1" ht="69.75" customHeight="1">
      <c r="A330" s="79" t="s">
        <v>1191</v>
      </c>
      <c r="B330" s="80" t="s">
        <v>1009</v>
      </c>
      <c r="C330" s="81" t="s">
        <v>1162</v>
      </c>
      <c r="D330" s="106">
        <v>24</v>
      </c>
      <c r="E330" s="320"/>
      <c r="F330" s="30">
        <f>D330*E330</f>
        <v>0</v>
      </c>
      <c r="J330" s="85"/>
    </row>
    <row r="332" spans="1:10" s="82" customFormat="1" ht="86.25" customHeight="1">
      <c r="A332" s="79" t="s">
        <v>1192</v>
      </c>
      <c r="B332" s="80" t="s">
        <v>1010</v>
      </c>
      <c r="C332" s="81" t="s">
        <v>1141</v>
      </c>
      <c r="D332" s="85">
        <v>32.5</v>
      </c>
      <c r="E332" s="320"/>
      <c r="F332" s="30">
        <f>D332*E332</f>
        <v>0</v>
      </c>
      <c r="J332" s="85"/>
    </row>
    <row r="334" spans="1:10" s="82" customFormat="1" ht="42.75">
      <c r="A334" s="79" t="s">
        <v>1193</v>
      </c>
      <c r="B334" s="80" t="s">
        <v>677</v>
      </c>
      <c r="C334" s="81"/>
      <c r="D334" s="85"/>
      <c r="E334" s="85"/>
      <c r="F334" s="85"/>
      <c r="J334" s="85"/>
    </row>
    <row r="335" spans="1:10" s="82" customFormat="1" ht="18" customHeight="1">
      <c r="A335" s="51" t="s">
        <v>1012</v>
      </c>
      <c r="B335" s="82" t="s">
        <v>792</v>
      </c>
      <c r="C335" s="83" t="s">
        <v>793</v>
      </c>
      <c r="D335" s="85">
        <v>80</v>
      </c>
      <c r="E335" s="320"/>
      <c r="F335" s="30">
        <f>D335*E335</f>
        <v>0</v>
      </c>
      <c r="J335" s="85"/>
    </row>
    <row r="336" spans="1:10" s="82" customFormat="1" ht="18" customHeight="1">
      <c r="A336" s="51" t="s">
        <v>1013</v>
      </c>
      <c r="B336" s="82" t="s">
        <v>794</v>
      </c>
      <c r="C336" s="83" t="s">
        <v>795</v>
      </c>
      <c r="D336" s="85">
        <v>150</v>
      </c>
      <c r="E336" s="320"/>
      <c r="F336" s="30">
        <f>D336*E336</f>
        <v>0</v>
      </c>
      <c r="J336" s="85"/>
    </row>
    <row r="337" spans="1:10" s="32" customFormat="1" ht="15" customHeight="1">
      <c r="A337" s="34"/>
      <c r="B337" s="78"/>
      <c r="C337" s="35"/>
      <c r="D337" s="30"/>
      <c r="E337" s="30"/>
      <c r="F337" s="7"/>
      <c r="J337" s="30"/>
    </row>
    <row r="338" spans="1:10" s="82" customFormat="1" ht="57">
      <c r="A338" s="79" t="s">
        <v>1194</v>
      </c>
      <c r="B338" s="80" t="s">
        <v>1197</v>
      </c>
      <c r="C338" s="81" t="s">
        <v>1162</v>
      </c>
      <c r="D338" s="85">
        <v>1</v>
      </c>
      <c r="E338" s="320"/>
      <c r="F338" s="30">
        <f>D338*E338</f>
        <v>0</v>
      </c>
      <c r="J338" s="85"/>
    </row>
    <row r="339" spans="1:10" s="32" customFormat="1" ht="15" customHeight="1">
      <c r="A339" s="34"/>
      <c r="B339" s="121"/>
      <c r="C339" s="74"/>
      <c r="D339" s="75"/>
      <c r="E339" s="75"/>
      <c r="F339" s="122"/>
      <c r="J339" s="30"/>
    </row>
    <row r="340" spans="1:10" s="32" customFormat="1" ht="15" customHeight="1">
      <c r="A340" s="34"/>
      <c r="B340" s="78"/>
      <c r="C340" s="35"/>
      <c r="D340" s="30"/>
      <c r="E340" s="30"/>
      <c r="F340" s="7"/>
      <c r="J340" s="30"/>
    </row>
    <row r="341" spans="1:11" s="32" customFormat="1" ht="15" customHeight="1">
      <c r="A341" s="34"/>
      <c r="B341" s="78" t="s">
        <v>1198</v>
      </c>
      <c r="C341" s="35"/>
      <c r="D341" s="30"/>
      <c r="E341" s="30"/>
      <c r="F341" s="122">
        <f>SUM(F235:F339)</f>
        <v>0</v>
      </c>
      <c r="J341" s="72"/>
      <c r="K341" s="73"/>
    </row>
    <row r="342" spans="1:11" s="32" customFormat="1" ht="15" customHeight="1">
      <c r="A342" s="34"/>
      <c r="B342" s="78"/>
      <c r="C342" s="35"/>
      <c r="D342" s="30"/>
      <c r="E342" s="30"/>
      <c r="F342" s="7"/>
      <c r="J342" s="72"/>
      <c r="K342" s="73"/>
    </row>
    <row r="343" spans="1:11" s="82" customFormat="1" ht="28.5">
      <c r="A343" s="79" t="s">
        <v>1195</v>
      </c>
      <c r="B343" s="80" t="s">
        <v>1199</v>
      </c>
      <c r="C343" s="81"/>
      <c r="D343" s="85"/>
      <c r="E343" s="85"/>
      <c r="F343" s="85">
        <f>ROUND(F341*0.1,-3)</f>
        <v>0</v>
      </c>
      <c r="J343" s="72"/>
      <c r="K343" s="73"/>
    </row>
    <row r="344" spans="10:11" ht="12.75">
      <c r="J344" s="256"/>
      <c r="K344" s="257"/>
    </row>
    <row r="345" spans="1:11" s="32" customFormat="1" ht="15" customHeight="1">
      <c r="A345" s="34" t="s">
        <v>1196</v>
      </c>
      <c r="B345" s="78" t="s">
        <v>679</v>
      </c>
      <c r="C345" s="35" t="s">
        <v>1141</v>
      </c>
      <c r="D345" s="30">
        <v>1100</v>
      </c>
      <c r="E345" s="320"/>
      <c r="F345" s="30">
        <f>D345*E345</f>
        <v>0</v>
      </c>
      <c r="J345" s="72"/>
      <c r="K345" s="73"/>
    </row>
    <row r="346" spans="1:10" s="32" customFormat="1" ht="15" customHeight="1">
      <c r="A346" s="34"/>
      <c r="B346" s="78"/>
      <c r="C346" s="35"/>
      <c r="D346" s="30"/>
      <c r="E346" s="30"/>
      <c r="F346" s="7"/>
      <c r="J346" s="30"/>
    </row>
    <row r="347" spans="1:10" s="32" customFormat="1" ht="30.75" customHeight="1">
      <c r="A347" s="34"/>
      <c r="B347" s="78" t="s">
        <v>796</v>
      </c>
      <c r="C347" s="35"/>
      <c r="D347" s="30"/>
      <c r="E347" s="30"/>
      <c r="F347" s="7"/>
      <c r="J347" s="30"/>
    </row>
    <row r="348" spans="1:10" s="32" customFormat="1" ht="15" customHeight="1">
      <c r="A348" s="34"/>
      <c r="B348" s="78"/>
      <c r="C348" s="35"/>
      <c r="D348" s="30"/>
      <c r="E348" s="30"/>
      <c r="F348" s="7"/>
      <c r="J348" s="30"/>
    </row>
    <row r="349" spans="1:8" ht="27" customHeight="1">
      <c r="A349" s="15">
        <v>39</v>
      </c>
      <c r="B349" s="12" t="s">
        <v>1014</v>
      </c>
      <c r="C349" s="16" t="s">
        <v>1142</v>
      </c>
      <c r="D349" s="17">
        <v>1</v>
      </c>
      <c r="E349" s="320"/>
      <c r="F349" s="30">
        <f>D349*E349</f>
        <v>0</v>
      </c>
      <c r="G349" s="6"/>
      <c r="H349" s="6"/>
    </row>
    <row r="350" spans="1:10" s="32" customFormat="1" ht="15" customHeight="1">
      <c r="A350" s="34"/>
      <c r="B350" s="78"/>
      <c r="C350" s="35"/>
      <c r="D350" s="30"/>
      <c r="E350" s="30"/>
      <c r="F350" s="7"/>
      <c r="J350" s="30"/>
    </row>
    <row r="351" spans="1:8" ht="60" customHeight="1">
      <c r="A351" s="15">
        <v>40</v>
      </c>
      <c r="B351" s="252" t="s">
        <v>1070</v>
      </c>
      <c r="C351" s="16" t="s">
        <v>1142</v>
      </c>
      <c r="D351" s="17">
        <v>1</v>
      </c>
      <c r="E351" s="320"/>
      <c r="F351" s="30">
        <f>D351*E351</f>
        <v>0</v>
      </c>
      <c r="G351" s="6"/>
      <c r="H351" s="6"/>
    </row>
    <row r="352" spans="2:6" ht="12.75">
      <c r="B352" s="61"/>
      <c r="C352" s="62"/>
      <c r="D352" s="63"/>
      <c r="E352" s="11"/>
      <c r="F352" s="11"/>
    </row>
    <row r="353" ht="20.25" customHeight="1"/>
    <row r="354" spans="1:10" s="32" customFormat="1" ht="15">
      <c r="A354" s="67" t="s">
        <v>723</v>
      </c>
      <c r="B354" s="68" t="s">
        <v>1015</v>
      </c>
      <c r="C354" s="35"/>
      <c r="D354" s="30"/>
      <c r="E354" s="30"/>
      <c r="F354" s="75">
        <f>SUM(F341:F351)</f>
        <v>0</v>
      </c>
      <c r="J354" s="30"/>
    </row>
    <row r="356" spans="1:10" s="32" customFormat="1" ht="14.25">
      <c r="A356" s="51"/>
      <c r="B356" s="2"/>
      <c r="C356" s="35"/>
      <c r="D356" s="30"/>
      <c r="E356" s="30"/>
      <c r="F356" s="30"/>
      <c r="J356" s="30"/>
    </row>
    <row r="357" spans="1:10" s="32" customFormat="1" ht="14.25">
      <c r="A357" s="51"/>
      <c r="B357" s="2"/>
      <c r="C357" s="35"/>
      <c r="D357" s="30"/>
      <c r="E357" s="30"/>
      <c r="F357" s="30"/>
      <c r="J357" s="30"/>
    </row>
    <row r="358" spans="1:10" s="32" customFormat="1" ht="15">
      <c r="A358" s="67" t="s">
        <v>724</v>
      </c>
      <c r="B358" s="68" t="s">
        <v>725</v>
      </c>
      <c r="C358" s="35"/>
      <c r="D358" s="30"/>
      <c r="E358" s="30"/>
      <c r="F358" s="30"/>
      <c r="J358" s="30"/>
    </row>
    <row r="359" spans="1:10" s="32" customFormat="1" ht="14.25">
      <c r="A359" s="51"/>
      <c r="B359" s="2"/>
      <c r="C359" s="35"/>
      <c r="D359" s="30"/>
      <c r="E359" s="30"/>
      <c r="F359" s="30"/>
      <c r="J359" s="30"/>
    </row>
    <row r="360" spans="1:10" s="32" customFormat="1" ht="14.25">
      <c r="A360" s="51"/>
      <c r="B360" s="2" t="s">
        <v>1019</v>
      </c>
      <c r="C360" s="35"/>
      <c r="D360" s="30"/>
      <c r="E360" s="30"/>
      <c r="F360" s="30"/>
      <c r="J360" s="30"/>
    </row>
    <row r="361" spans="1:10" s="32" customFormat="1" ht="78" customHeight="1">
      <c r="A361" s="51"/>
      <c r="B361" s="378" t="s">
        <v>1020</v>
      </c>
      <c r="C361" s="376"/>
      <c r="D361" s="376"/>
      <c r="E361" s="376"/>
      <c r="F361" s="30"/>
      <c r="J361" s="30"/>
    </row>
    <row r="362" spans="1:10" s="32" customFormat="1" ht="61.5" customHeight="1">
      <c r="A362" s="51"/>
      <c r="B362" s="378" t="s">
        <v>1021</v>
      </c>
      <c r="C362" s="376"/>
      <c r="D362" s="376"/>
      <c r="E362" s="376"/>
      <c r="F362" s="30"/>
      <c r="J362" s="30"/>
    </row>
    <row r="363" spans="1:10" s="32" customFormat="1" ht="14.25">
      <c r="A363" s="51"/>
      <c r="B363" s="2"/>
      <c r="C363" s="35"/>
      <c r="D363" s="30"/>
      <c r="E363" s="30"/>
      <c r="F363" s="30"/>
      <c r="J363" s="30"/>
    </row>
    <row r="364" spans="1:10" s="32" customFormat="1" ht="14.25">
      <c r="A364" s="51"/>
      <c r="B364" s="2" t="s">
        <v>1028</v>
      </c>
      <c r="C364" s="35"/>
      <c r="D364" s="30"/>
      <c r="E364" s="30"/>
      <c r="F364" s="30"/>
      <c r="J364" s="30"/>
    </row>
    <row r="365" spans="1:10" s="32" customFormat="1" ht="14.25">
      <c r="A365" s="51"/>
      <c r="B365" s="2"/>
      <c r="C365" s="35"/>
      <c r="D365" s="30"/>
      <c r="E365" s="30"/>
      <c r="F365" s="30"/>
      <c r="J365" s="30"/>
    </row>
    <row r="366" spans="1:10" s="32" customFormat="1" ht="78" customHeight="1">
      <c r="A366" s="34" t="s">
        <v>1159</v>
      </c>
      <c r="B366" s="78" t="s">
        <v>1022</v>
      </c>
      <c r="C366" s="35" t="s">
        <v>1154</v>
      </c>
      <c r="D366" s="30">
        <v>1</v>
      </c>
      <c r="E366" s="320"/>
      <c r="F366" s="30">
        <f>D366*E366</f>
        <v>0</v>
      </c>
      <c r="J366" s="30"/>
    </row>
    <row r="367" ht="15" customHeight="1"/>
    <row r="368" spans="1:10" s="32" customFormat="1" ht="111" customHeight="1">
      <c r="A368" s="34" t="s">
        <v>1161</v>
      </c>
      <c r="B368" s="78" t="s">
        <v>1023</v>
      </c>
      <c r="C368" s="35" t="s">
        <v>1154</v>
      </c>
      <c r="D368" s="30">
        <v>1</v>
      </c>
      <c r="E368" s="320"/>
      <c r="F368" s="30">
        <f>D368*E368</f>
        <v>0</v>
      </c>
      <c r="J368" s="30"/>
    </row>
    <row r="369" spans="1:10" s="32" customFormat="1" ht="12.75" customHeight="1">
      <c r="A369" s="51"/>
      <c r="B369" s="33"/>
      <c r="E369" s="30"/>
      <c r="F369" s="30"/>
      <c r="J369" s="30"/>
    </row>
    <row r="370" spans="1:10" s="32" customFormat="1" ht="122.25" customHeight="1">
      <c r="A370" s="34" t="s">
        <v>1163</v>
      </c>
      <c r="B370" s="78" t="s">
        <v>1024</v>
      </c>
      <c r="C370" s="35" t="s">
        <v>1154</v>
      </c>
      <c r="D370" s="30">
        <v>1</v>
      </c>
      <c r="E370" s="320"/>
      <c r="F370" s="30">
        <f>D370*E370</f>
        <v>0</v>
      </c>
      <c r="J370" s="30"/>
    </row>
    <row r="371" spans="1:10" s="32" customFormat="1" ht="12.75" customHeight="1">
      <c r="A371" s="51"/>
      <c r="B371" s="33"/>
      <c r="E371" s="30"/>
      <c r="F371" s="30"/>
      <c r="J371" s="30"/>
    </row>
    <row r="372" spans="1:10" s="32" customFormat="1" ht="151.5" customHeight="1">
      <c r="A372" s="34" t="s">
        <v>1165</v>
      </c>
      <c r="B372" s="78" t="s">
        <v>1025</v>
      </c>
      <c r="C372" s="35" t="s">
        <v>1154</v>
      </c>
      <c r="D372" s="30">
        <v>1</v>
      </c>
      <c r="E372" s="320"/>
      <c r="F372" s="30">
        <f>D372*E372</f>
        <v>0</v>
      </c>
      <c r="J372" s="30"/>
    </row>
    <row r="373" spans="1:10" s="32" customFormat="1" ht="12.75" customHeight="1">
      <c r="A373" s="51"/>
      <c r="B373" s="33"/>
      <c r="C373" s="35"/>
      <c r="D373" s="30"/>
      <c r="E373" s="30"/>
      <c r="F373" s="30"/>
      <c r="J373" s="30"/>
    </row>
    <row r="374" spans="1:10" s="32" customFormat="1" ht="78" customHeight="1">
      <c r="A374" s="34" t="s">
        <v>1166</v>
      </c>
      <c r="B374" s="78" t="s">
        <v>1026</v>
      </c>
      <c r="C374" s="35" t="s">
        <v>699</v>
      </c>
      <c r="D374" s="30">
        <v>12</v>
      </c>
      <c r="E374" s="320"/>
      <c r="F374" s="30">
        <f>D374*E374</f>
        <v>0</v>
      </c>
      <c r="J374" s="30"/>
    </row>
    <row r="375" spans="1:10" s="32" customFormat="1" ht="12.75" customHeight="1">
      <c r="A375" s="51"/>
      <c r="B375" s="2"/>
      <c r="C375" s="35"/>
      <c r="D375" s="30"/>
      <c r="E375" s="30"/>
      <c r="F375" s="30"/>
      <c r="J375" s="30"/>
    </row>
    <row r="376" spans="1:10" s="32" customFormat="1" ht="51" customHeight="1">
      <c r="A376" s="34" t="s">
        <v>1168</v>
      </c>
      <c r="B376" s="78" t="s">
        <v>1017</v>
      </c>
      <c r="C376" s="35" t="s">
        <v>1162</v>
      </c>
      <c r="D376" s="30">
        <v>1</v>
      </c>
      <c r="E376" s="320"/>
      <c r="F376" s="30">
        <f>D376*E376</f>
        <v>0</v>
      </c>
      <c r="J376" s="30"/>
    </row>
    <row r="377" spans="1:10" s="32" customFormat="1" ht="15" customHeight="1">
      <c r="A377" s="34"/>
      <c r="B377" s="78"/>
      <c r="C377" s="35"/>
      <c r="D377" s="30"/>
      <c r="E377" s="30"/>
      <c r="F377" s="7"/>
      <c r="J377" s="30"/>
    </row>
    <row r="378" spans="1:10" s="32" customFormat="1" ht="36" customHeight="1">
      <c r="A378" s="34" t="s">
        <v>1170</v>
      </c>
      <c r="B378" s="78" t="s">
        <v>1018</v>
      </c>
      <c r="C378" s="35" t="s">
        <v>1162</v>
      </c>
      <c r="D378" s="30">
        <v>1</v>
      </c>
      <c r="E378" s="320"/>
      <c r="F378" s="30">
        <f>D378*E378</f>
        <v>0</v>
      </c>
      <c r="G378" s="222"/>
      <c r="J378" s="30"/>
    </row>
    <row r="379" spans="1:10" s="32" customFormat="1" ht="13.5" customHeight="1">
      <c r="A379" s="34"/>
      <c r="B379" s="78"/>
      <c r="C379" s="35"/>
      <c r="D379" s="30"/>
      <c r="E379" s="30"/>
      <c r="F379" s="7"/>
      <c r="G379" s="222"/>
      <c r="J379" s="30"/>
    </row>
    <row r="380" spans="1:10" s="32" customFormat="1" ht="64.5" customHeight="1">
      <c r="A380" s="34" t="s">
        <v>1171</v>
      </c>
      <c r="B380" s="78" t="s">
        <v>1027</v>
      </c>
      <c r="C380" s="35" t="s">
        <v>1162</v>
      </c>
      <c r="D380" s="30">
        <v>1</v>
      </c>
      <c r="E380" s="320"/>
      <c r="F380" s="30">
        <f>D380*E380</f>
        <v>0</v>
      </c>
      <c r="J380" s="30"/>
    </row>
    <row r="381" spans="1:10" s="32" customFormat="1" ht="13.5" customHeight="1">
      <c r="A381" s="34"/>
      <c r="B381" s="78"/>
      <c r="C381" s="35"/>
      <c r="D381" s="30"/>
      <c r="E381" s="30"/>
      <c r="F381" s="7"/>
      <c r="G381" s="222"/>
      <c r="J381" s="30"/>
    </row>
    <row r="382" spans="1:10" s="32" customFormat="1" ht="13.5" customHeight="1">
      <c r="A382" s="34"/>
      <c r="B382" s="78" t="s">
        <v>1029</v>
      </c>
      <c r="C382" s="35"/>
      <c r="D382" s="30"/>
      <c r="E382" s="30"/>
      <c r="F382" s="7"/>
      <c r="G382" s="222"/>
      <c r="J382" s="30"/>
    </row>
    <row r="383" spans="1:10" s="32" customFormat="1" ht="14.25">
      <c r="A383" s="51"/>
      <c r="B383" s="2"/>
      <c r="C383" s="35"/>
      <c r="D383" s="30"/>
      <c r="E383" s="30"/>
      <c r="F383" s="30"/>
      <c r="J383" s="30"/>
    </row>
    <row r="384" spans="1:10" s="32" customFormat="1" ht="41.25" customHeight="1">
      <c r="A384" s="34" t="s">
        <v>1172</v>
      </c>
      <c r="B384" s="33" t="s">
        <v>1031</v>
      </c>
      <c r="C384" s="35" t="s">
        <v>1141</v>
      </c>
      <c r="D384" s="30">
        <v>190</v>
      </c>
      <c r="E384" s="320"/>
      <c r="F384" s="30">
        <f>D384*E384</f>
        <v>0</v>
      </c>
      <c r="J384" s="30"/>
    </row>
    <row r="385" spans="1:10" s="32" customFormat="1" ht="14.25">
      <c r="A385" s="51"/>
      <c r="B385" s="2"/>
      <c r="C385" s="35"/>
      <c r="D385" s="30"/>
      <c r="E385" s="30"/>
      <c r="F385" s="30"/>
      <c r="J385" s="30"/>
    </row>
    <row r="386" spans="1:10" s="32" customFormat="1" ht="51" customHeight="1">
      <c r="A386" s="34" t="s">
        <v>1173</v>
      </c>
      <c r="B386" s="33" t="s">
        <v>1032</v>
      </c>
      <c r="C386" s="35" t="s">
        <v>1143</v>
      </c>
      <c r="D386" s="30">
        <v>57</v>
      </c>
      <c r="E386" s="320"/>
      <c r="F386" s="30">
        <f>D386*E386</f>
        <v>0</v>
      </c>
      <c r="J386" s="30"/>
    </row>
    <row r="387" spans="1:10" s="32" customFormat="1" ht="14.25">
      <c r="A387" s="51"/>
      <c r="B387" s="2"/>
      <c r="C387" s="35"/>
      <c r="D387" s="30"/>
      <c r="E387" s="30"/>
      <c r="F387" s="30"/>
      <c r="J387" s="30"/>
    </row>
    <row r="388" spans="1:10" s="32" customFormat="1" ht="65.25" customHeight="1">
      <c r="A388" s="34" t="s">
        <v>1174</v>
      </c>
      <c r="B388" s="33" t="s">
        <v>1030</v>
      </c>
      <c r="C388" s="35" t="s">
        <v>1141</v>
      </c>
      <c r="D388" s="30">
        <v>190</v>
      </c>
      <c r="E388" s="320"/>
      <c r="F388" s="30">
        <f>D388*E388</f>
        <v>0</v>
      </c>
      <c r="J388" s="30"/>
    </row>
    <row r="389" spans="1:10" s="32" customFormat="1" ht="14.25" customHeight="1">
      <c r="A389" s="34"/>
      <c r="B389" s="33"/>
      <c r="C389" s="35"/>
      <c r="D389" s="30"/>
      <c r="E389" s="30"/>
      <c r="F389" s="30"/>
      <c r="J389" s="30"/>
    </row>
    <row r="390" spans="1:10" s="32" customFormat="1" ht="36.75" customHeight="1">
      <c r="A390" s="34" t="s">
        <v>1175</v>
      </c>
      <c r="B390" s="33" t="s">
        <v>1033</v>
      </c>
      <c r="C390" s="35" t="s">
        <v>699</v>
      </c>
      <c r="D390" s="30">
        <v>65</v>
      </c>
      <c r="E390" s="320"/>
      <c r="F390" s="30">
        <f>D390*E390</f>
        <v>0</v>
      </c>
      <c r="J390" s="30"/>
    </row>
    <row r="391" spans="1:10" s="32" customFormat="1" ht="18" customHeight="1">
      <c r="A391" s="34"/>
      <c r="B391" s="33"/>
      <c r="C391" s="35"/>
      <c r="D391" s="30"/>
      <c r="E391" s="30"/>
      <c r="F391" s="30"/>
      <c r="J391" s="30"/>
    </row>
    <row r="392" spans="1:10" s="32" customFormat="1" ht="81" customHeight="1">
      <c r="A392" s="34" t="s">
        <v>1176</v>
      </c>
      <c r="B392" s="33" t="s">
        <v>1034</v>
      </c>
      <c r="C392" s="35" t="s">
        <v>1143</v>
      </c>
      <c r="D392" s="30">
        <v>38</v>
      </c>
      <c r="E392" s="320"/>
      <c r="F392" s="30">
        <f>D392*E392</f>
        <v>0</v>
      </c>
      <c r="J392" s="30"/>
    </row>
    <row r="393" spans="1:10" s="32" customFormat="1" ht="12.75" customHeight="1">
      <c r="A393" s="51"/>
      <c r="B393" s="33"/>
      <c r="C393" s="219"/>
      <c r="D393" s="220"/>
      <c r="E393" s="220"/>
      <c r="F393" s="30"/>
      <c r="J393" s="30"/>
    </row>
    <row r="394" spans="1:10" s="32" customFormat="1" ht="35.25" customHeight="1">
      <c r="A394" s="34" t="s">
        <v>1177</v>
      </c>
      <c r="B394" s="33" t="s">
        <v>1035</v>
      </c>
      <c r="C394" s="35" t="s">
        <v>1141</v>
      </c>
      <c r="D394" s="30">
        <v>190</v>
      </c>
      <c r="E394" s="320"/>
      <c r="F394" s="30">
        <f>D394*E394</f>
        <v>0</v>
      </c>
      <c r="J394" s="30"/>
    </row>
    <row r="395" spans="1:10" s="32" customFormat="1" ht="14.25" customHeight="1">
      <c r="A395" s="34"/>
      <c r="B395" s="33"/>
      <c r="C395" s="35"/>
      <c r="D395" s="30"/>
      <c r="E395" s="30"/>
      <c r="F395" s="30"/>
      <c r="J395" s="30"/>
    </row>
    <row r="396" spans="1:10" s="32" customFormat="1" ht="63.75" customHeight="1">
      <c r="A396" s="34" t="s">
        <v>1178</v>
      </c>
      <c r="B396" s="221" t="s">
        <v>1016</v>
      </c>
      <c r="C396" s="35" t="s">
        <v>1141</v>
      </c>
      <c r="D396" s="30">
        <v>190</v>
      </c>
      <c r="E396" s="320"/>
      <c r="F396" s="30">
        <f>D396*E396</f>
        <v>0</v>
      </c>
      <c r="J396" s="30"/>
    </row>
    <row r="397" spans="1:10" s="32" customFormat="1" ht="14.25">
      <c r="A397" s="51"/>
      <c r="B397" s="2"/>
      <c r="C397" s="35"/>
      <c r="D397" s="30"/>
      <c r="E397" s="30"/>
      <c r="F397" s="30"/>
      <c r="J397" s="30"/>
    </row>
    <row r="398" spans="1:10" s="32" customFormat="1" ht="75.75" customHeight="1">
      <c r="A398" s="34" t="s">
        <v>1179</v>
      </c>
      <c r="B398" s="221" t="s">
        <v>1037</v>
      </c>
      <c r="C398" s="35"/>
      <c r="D398" s="30"/>
      <c r="E398" s="30"/>
      <c r="F398" s="30"/>
      <c r="J398" s="30"/>
    </row>
    <row r="399" spans="1:10" s="32" customFormat="1" ht="70.5" customHeight="1">
      <c r="A399" s="34"/>
      <c r="B399" s="33" t="s">
        <v>1036</v>
      </c>
      <c r="C399" s="35" t="s">
        <v>1162</v>
      </c>
      <c r="D399" s="30">
        <v>1</v>
      </c>
      <c r="E399" s="320"/>
      <c r="F399" s="30">
        <f>D399*E399</f>
        <v>0</v>
      </c>
      <c r="J399" s="30"/>
    </row>
    <row r="400" spans="1:10" s="32" customFormat="1" ht="14.25" customHeight="1">
      <c r="A400" s="34"/>
      <c r="B400" s="33"/>
      <c r="C400" s="35"/>
      <c r="D400" s="30"/>
      <c r="E400" s="30"/>
      <c r="F400" s="30"/>
      <c r="J400" s="30"/>
    </row>
    <row r="401" spans="2:6" ht="12.75">
      <c r="B401" s="61"/>
      <c r="C401" s="62"/>
      <c r="D401" s="63"/>
      <c r="E401" s="11"/>
      <c r="F401" s="11"/>
    </row>
    <row r="402" ht="20.25" customHeight="1"/>
    <row r="403" spans="1:10" s="32" customFormat="1" ht="15">
      <c r="A403" s="67" t="s">
        <v>724</v>
      </c>
      <c r="B403" s="68" t="s">
        <v>1038</v>
      </c>
      <c r="C403" s="35"/>
      <c r="D403" s="30"/>
      <c r="E403" s="30"/>
      <c r="F403" s="75">
        <f>SUM(F366:F400)</f>
        <v>0</v>
      </c>
      <c r="J403" s="30"/>
    </row>
    <row r="404" spans="1:10" s="32" customFormat="1" ht="14.25">
      <c r="A404" s="51"/>
      <c r="B404" s="2"/>
      <c r="C404" s="35"/>
      <c r="D404" s="30"/>
      <c r="E404" s="30"/>
      <c r="F404" s="30"/>
      <c r="J404" s="30"/>
    </row>
    <row r="405" spans="1:10" s="32" customFormat="1" ht="14.25">
      <c r="A405" s="51"/>
      <c r="B405" s="2"/>
      <c r="C405" s="35"/>
      <c r="D405" s="30"/>
      <c r="E405" s="30"/>
      <c r="F405" s="30"/>
      <c r="J405" s="30"/>
    </row>
    <row r="406" spans="1:10" s="32" customFormat="1" ht="14.25">
      <c r="A406" s="51"/>
      <c r="B406" s="2"/>
      <c r="C406" s="35"/>
      <c r="D406" s="30"/>
      <c r="E406" s="30"/>
      <c r="F406" s="30"/>
      <c r="J406" s="30"/>
    </row>
    <row r="407" spans="1:10" s="32" customFormat="1" ht="14.25">
      <c r="A407" s="51"/>
      <c r="B407" s="2"/>
      <c r="C407" s="35"/>
      <c r="D407" s="30"/>
      <c r="E407" s="30"/>
      <c r="F407" s="30"/>
      <c r="J407" s="30"/>
    </row>
    <row r="408" spans="1:10" s="32" customFormat="1" ht="14.25">
      <c r="A408" s="51"/>
      <c r="B408" s="2"/>
      <c r="C408" s="35"/>
      <c r="D408" s="30"/>
      <c r="E408" s="30"/>
      <c r="F408" s="30"/>
      <c r="J408" s="30"/>
    </row>
    <row r="409" spans="1:10" s="32" customFormat="1" ht="14.25">
      <c r="A409" s="51"/>
      <c r="B409" s="2"/>
      <c r="C409" s="35"/>
      <c r="D409" s="30"/>
      <c r="E409" s="30"/>
      <c r="F409" s="30"/>
      <c r="J409" s="30"/>
    </row>
    <row r="410" spans="1:10" s="32" customFormat="1" ht="14.25">
      <c r="A410" s="51"/>
      <c r="B410" s="2"/>
      <c r="C410" s="35"/>
      <c r="D410" s="30"/>
      <c r="E410" s="30"/>
      <c r="F410" s="30"/>
      <c r="J410" s="30"/>
    </row>
    <row r="411" spans="1:10" s="32" customFormat="1" ht="14.25">
      <c r="A411" s="51"/>
      <c r="B411" s="2"/>
      <c r="C411" s="35"/>
      <c r="D411" s="30"/>
      <c r="E411" s="30"/>
      <c r="F411" s="30"/>
      <c r="J411" s="30"/>
    </row>
    <row r="412" spans="1:2" ht="18">
      <c r="A412" s="88" t="s">
        <v>680</v>
      </c>
      <c r="B412" s="89" t="s">
        <v>1150</v>
      </c>
    </row>
    <row r="413" spans="1:10" s="32" customFormat="1" ht="14.25">
      <c r="A413" s="51"/>
      <c r="B413" s="2"/>
      <c r="C413" s="35"/>
      <c r="D413" s="30"/>
      <c r="E413" s="30"/>
      <c r="F413" s="30"/>
      <c r="J413" s="30"/>
    </row>
    <row r="414" spans="1:10" s="32" customFormat="1" ht="14.25">
      <c r="A414" s="51"/>
      <c r="B414" s="2"/>
      <c r="C414" s="35"/>
      <c r="D414" s="30"/>
      <c r="E414" s="30"/>
      <c r="F414" s="30"/>
      <c r="J414" s="30"/>
    </row>
    <row r="415" spans="1:10" s="32" customFormat="1" ht="15">
      <c r="A415" s="67" t="s">
        <v>1157</v>
      </c>
      <c r="B415" s="96" t="s">
        <v>1039</v>
      </c>
      <c r="C415" s="35"/>
      <c r="D415" s="30"/>
      <c r="E415" s="30"/>
      <c r="F415" s="30"/>
      <c r="J415" s="30"/>
    </row>
    <row r="416" spans="1:10" s="32" customFormat="1" ht="14.25">
      <c r="A416" s="51"/>
      <c r="B416" s="2"/>
      <c r="C416" s="35"/>
      <c r="D416" s="30"/>
      <c r="E416" s="30"/>
      <c r="F416" s="30"/>
      <c r="J416" s="30"/>
    </row>
    <row r="417" spans="1:10" s="32" customFormat="1" ht="12.75" customHeight="1">
      <c r="A417" s="34"/>
      <c r="B417" s="33" t="s">
        <v>324</v>
      </c>
      <c r="C417" s="35"/>
      <c r="D417" s="30"/>
      <c r="E417" s="30"/>
      <c r="F417" s="30"/>
      <c r="J417" s="30"/>
    </row>
    <row r="418" spans="1:10" s="32" customFormat="1" ht="12.75" customHeight="1">
      <c r="A418" s="34"/>
      <c r="B418" s="33"/>
      <c r="C418" s="35"/>
      <c r="D418" s="30"/>
      <c r="E418" s="30"/>
      <c r="F418" s="30"/>
      <c r="J418" s="30"/>
    </row>
    <row r="419" spans="1:10" s="32" customFormat="1" ht="91.5" customHeight="1">
      <c r="A419" s="36" t="s">
        <v>1159</v>
      </c>
      <c r="B419" s="33" t="s">
        <v>319</v>
      </c>
      <c r="C419" s="35" t="s">
        <v>1141</v>
      </c>
      <c r="D419" s="30">
        <v>365</v>
      </c>
      <c r="E419" s="320"/>
      <c r="F419" s="30">
        <f>D419*E419</f>
        <v>0</v>
      </c>
      <c r="J419" s="30"/>
    </row>
    <row r="420" spans="1:10" s="32" customFormat="1" ht="12.75" customHeight="1">
      <c r="A420" s="34"/>
      <c r="B420" s="33"/>
      <c r="C420" s="35"/>
      <c r="D420" s="30"/>
      <c r="E420" s="30"/>
      <c r="F420" s="30"/>
      <c r="J420" s="30"/>
    </row>
    <row r="421" spans="1:10" s="32" customFormat="1" ht="107.25" customHeight="1">
      <c r="A421" s="36" t="s">
        <v>1161</v>
      </c>
      <c r="B421" s="33" t="s">
        <v>1043</v>
      </c>
      <c r="C421" s="35" t="s">
        <v>1141</v>
      </c>
      <c r="D421" s="30">
        <v>241</v>
      </c>
      <c r="E421" s="320"/>
      <c r="F421" s="30">
        <f>D421*E421</f>
        <v>0</v>
      </c>
      <c r="J421" s="30"/>
    </row>
    <row r="422" spans="1:10" s="32" customFormat="1" ht="12.75" customHeight="1">
      <c r="A422" s="34"/>
      <c r="B422" s="33"/>
      <c r="C422" s="35"/>
      <c r="D422" s="30"/>
      <c r="E422" s="30"/>
      <c r="F422" s="30"/>
      <c r="J422" s="30"/>
    </row>
    <row r="423" spans="1:10" s="32" customFormat="1" ht="66" customHeight="1">
      <c r="A423" s="36" t="s">
        <v>1163</v>
      </c>
      <c r="B423" s="33" t="s">
        <v>1044</v>
      </c>
      <c r="C423" s="35" t="s">
        <v>699</v>
      </c>
      <c r="D423" s="30">
        <v>124</v>
      </c>
      <c r="E423" s="320"/>
      <c r="F423" s="30">
        <f>D423*E423</f>
        <v>0</v>
      </c>
      <c r="J423" s="30"/>
    </row>
    <row r="424" spans="1:10" s="32" customFormat="1" ht="12.75" customHeight="1">
      <c r="A424" s="34"/>
      <c r="B424" s="33"/>
      <c r="C424" s="35"/>
      <c r="D424" s="30"/>
      <c r="E424" s="30"/>
      <c r="F424" s="30"/>
      <c r="J424" s="30"/>
    </row>
    <row r="425" spans="1:10" s="32" customFormat="1" ht="80.25" customHeight="1">
      <c r="A425" s="36" t="s">
        <v>1165</v>
      </c>
      <c r="B425" s="33" t="s">
        <v>1045</v>
      </c>
      <c r="C425" s="35" t="s">
        <v>1160</v>
      </c>
      <c r="D425" s="106">
        <v>1</v>
      </c>
      <c r="E425" s="320"/>
      <c r="F425" s="30">
        <f>D425*E425</f>
        <v>0</v>
      </c>
      <c r="J425" s="30"/>
    </row>
    <row r="426" spans="1:10" s="32" customFormat="1" ht="12.75" customHeight="1">
      <c r="A426" s="34"/>
      <c r="B426" s="33"/>
      <c r="C426" s="35"/>
      <c r="D426" s="30"/>
      <c r="E426" s="30"/>
      <c r="F426" s="30"/>
      <c r="J426" s="30"/>
    </row>
    <row r="427" spans="1:10" s="32" customFormat="1" ht="84" customHeight="1">
      <c r="A427" s="36" t="s">
        <v>1166</v>
      </c>
      <c r="B427" s="33" t="s">
        <v>998</v>
      </c>
      <c r="C427" s="35"/>
      <c r="D427" s="30"/>
      <c r="E427" s="42"/>
      <c r="F427" s="42"/>
      <c r="J427" s="30"/>
    </row>
    <row r="428" spans="1:10" s="32" customFormat="1" ht="21.75" customHeight="1">
      <c r="A428" s="34" t="s">
        <v>329</v>
      </c>
      <c r="B428" s="33" t="s">
        <v>999</v>
      </c>
      <c r="C428" s="35" t="s">
        <v>699</v>
      </c>
      <c r="D428" s="106">
        <v>126</v>
      </c>
      <c r="E428" s="320"/>
      <c r="F428" s="30">
        <f aca="true" t="shared" si="1" ref="F428:F434">D428*E428</f>
        <v>0</v>
      </c>
      <c r="J428" s="30"/>
    </row>
    <row r="429" spans="1:10" s="32" customFormat="1" ht="21.75" customHeight="1">
      <c r="A429" s="34" t="s">
        <v>330</v>
      </c>
      <c r="B429" s="33" t="s">
        <v>1000</v>
      </c>
      <c r="C429" s="35" t="s">
        <v>699</v>
      </c>
      <c r="D429" s="106">
        <v>128</v>
      </c>
      <c r="E429" s="320"/>
      <c r="F429" s="30">
        <f t="shared" si="1"/>
        <v>0</v>
      </c>
      <c r="J429" s="30"/>
    </row>
    <row r="430" spans="1:10" s="32" customFormat="1" ht="33" customHeight="1">
      <c r="A430" s="34" t="s">
        <v>331</v>
      </c>
      <c r="B430" s="33" t="s">
        <v>1001</v>
      </c>
      <c r="C430" s="35" t="s">
        <v>1141</v>
      </c>
      <c r="D430" s="106">
        <v>128</v>
      </c>
      <c r="E430" s="320"/>
      <c r="F430" s="30">
        <f t="shared" si="1"/>
        <v>0</v>
      </c>
      <c r="J430" s="30"/>
    </row>
    <row r="431" spans="1:10" s="32" customFormat="1" ht="21.75" customHeight="1">
      <c r="A431" s="34" t="s">
        <v>332</v>
      </c>
      <c r="B431" s="33" t="s">
        <v>1002</v>
      </c>
      <c r="C431" s="35" t="s">
        <v>699</v>
      </c>
      <c r="D431" s="106">
        <v>43</v>
      </c>
      <c r="E431" s="320"/>
      <c r="F431" s="30">
        <f t="shared" si="1"/>
        <v>0</v>
      </c>
      <c r="J431" s="30"/>
    </row>
    <row r="432" spans="1:10" s="32" customFormat="1" ht="21.75" customHeight="1">
      <c r="A432" s="34" t="s">
        <v>333</v>
      </c>
      <c r="B432" s="33" t="s">
        <v>320</v>
      </c>
      <c r="C432" s="35" t="s">
        <v>1160</v>
      </c>
      <c r="D432" s="106">
        <v>7</v>
      </c>
      <c r="E432" s="320"/>
      <c r="F432" s="30">
        <f t="shared" si="1"/>
        <v>0</v>
      </c>
      <c r="J432" s="30"/>
    </row>
    <row r="433" spans="1:10" s="32" customFormat="1" ht="21.75" customHeight="1">
      <c r="A433" s="34" t="s">
        <v>334</v>
      </c>
      <c r="B433" s="33" t="s">
        <v>321</v>
      </c>
      <c r="C433" s="35" t="s">
        <v>1162</v>
      </c>
      <c r="D433" s="106">
        <v>1</v>
      </c>
      <c r="E433" s="320"/>
      <c r="F433" s="30">
        <f t="shared" si="1"/>
        <v>0</v>
      </c>
      <c r="J433" s="30"/>
    </row>
    <row r="434" spans="1:10" s="32" customFormat="1" ht="21.75" customHeight="1">
      <c r="A434" s="34" t="s">
        <v>335</v>
      </c>
      <c r="B434" s="33" t="s">
        <v>322</v>
      </c>
      <c r="C434" s="35" t="s">
        <v>699</v>
      </c>
      <c r="D434" s="106">
        <v>55</v>
      </c>
      <c r="E434" s="320"/>
      <c r="F434" s="30">
        <f t="shared" si="1"/>
        <v>0</v>
      </c>
      <c r="J434" s="30"/>
    </row>
    <row r="435" ht="14.25">
      <c r="B435" s="33" t="s">
        <v>323</v>
      </c>
    </row>
    <row r="436" ht="5.25" customHeight="1">
      <c r="B436" s="33"/>
    </row>
    <row r="437" spans="1:10" s="82" customFormat="1" ht="106.5" customHeight="1">
      <c r="A437" s="79" t="s">
        <v>1170</v>
      </c>
      <c r="B437" s="80" t="s">
        <v>325</v>
      </c>
      <c r="C437" s="223" t="s">
        <v>1167</v>
      </c>
      <c r="D437" s="85">
        <v>128</v>
      </c>
      <c r="E437" s="320"/>
      <c r="F437" s="30">
        <f>D437*E437</f>
        <v>0</v>
      </c>
      <c r="J437" s="85"/>
    </row>
    <row r="438" spans="1:10" s="82" customFormat="1" ht="9" customHeight="1">
      <c r="A438" s="83"/>
      <c r="C438" s="223"/>
      <c r="D438" s="224"/>
      <c r="E438" s="85"/>
      <c r="F438" s="85"/>
      <c r="J438" s="85"/>
    </row>
    <row r="439" spans="1:10" s="82" customFormat="1" ht="92.25" customHeight="1">
      <c r="A439" s="79" t="s">
        <v>1171</v>
      </c>
      <c r="B439" s="80" t="s">
        <v>327</v>
      </c>
      <c r="C439" s="223" t="s">
        <v>1167</v>
      </c>
      <c r="D439" s="85">
        <v>126</v>
      </c>
      <c r="E439" s="320"/>
      <c r="F439" s="30">
        <f>D439*E439</f>
        <v>0</v>
      </c>
      <c r="J439" s="85"/>
    </row>
    <row r="440" ht="7.5" customHeight="1"/>
    <row r="441" spans="1:10" s="82" customFormat="1" ht="76.5" customHeight="1">
      <c r="A441" s="79" t="s">
        <v>1172</v>
      </c>
      <c r="B441" s="80" t="s">
        <v>326</v>
      </c>
      <c r="C441" s="223" t="s">
        <v>1160</v>
      </c>
      <c r="D441" s="215">
        <v>5</v>
      </c>
      <c r="E441" s="320"/>
      <c r="F441" s="30">
        <f>D441*E441</f>
        <v>0</v>
      </c>
      <c r="J441" s="85"/>
    </row>
    <row r="442" ht="6.75" customHeight="1">
      <c r="D442" s="94"/>
    </row>
    <row r="443" spans="1:10" s="82" customFormat="1" ht="75" customHeight="1">
      <c r="A443" s="79" t="s">
        <v>1173</v>
      </c>
      <c r="B443" s="80" t="s">
        <v>1089</v>
      </c>
      <c r="C443" s="223" t="s">
        <v>699</v>
      </c>
      <c r="D443" s="224">
        <v>55</v>
      </c>
      <c r="E443" s="320"/>
      <c r="F443" s="30">
        <f>D443*E443</f>
        <v>0</v>
      </c>
      <c r="J443" s="85"/>
    </row>
    <row r="444" ht="6.75" customHeight="1">
      <c r="D444" s="226"/>
    </row>
    <row r="445" spans="1:10" s="82" customFormat="1" ht="60" customHeight="1">
      <c r="A445" s="79" t="s">
        <v>1174</v>
      </c>
      <c r="B445" s="80" t="s">
        <v>338</v>
      </c>
      <c r="C445" s="223" t="s">
        <v>699</v>
      </c>
      <c r="D445" s="225">
        <v>43</v>
      </c>
      <c r="E445" s="320"/>
      <c r="F445" s="30">
        <f>D445*E445</f>
        <v>0</v>
      </c>
      <c r="J445" s="85"/>
    </row>
    <row r="446" ht="7.5" customHeight="1"/>
    <row r="447" spans="1:10" s="82" customFormat="1" ht="77.25" customHeight="1">
      <c r="A447" s="79" t="s">
        <v>1175</v>
      </c>
      <c r="B447" s="80" t="s">
        <v>339</v>
      </c>
      <c r="E447" s="85"/>
      <c r="F447" s="85"/>
      <c r="J447" s="85"/>
    </row>
    <row r="448" spans="1:6" ht="28.5">
      <c r="A448" s="34" t="s">
        <v>631</v>
      </c>
      <c r="B448" s="227" t="s">
        <v>340</v>
      </c>
      <c r="C448" s="223" t="s">
        <v>1160</v>
      </c>
      <c r="D448" s="82">
        <v>1</v>
      </c>
      <c r="E448" s="320"/>
      <c r="F448" s="30">
        <f>D448*E448</f>
        <v>0</v>
      </c>
    </row>
    <row r="449" spans="1:6" ht="28.5">
      <c r="A449" s="34" t="s">
        <v>633</v>
      </c>
      <c r="B449" s="227" t="s">
        <v>341</v>
      </c>
      <c r="C449" s="223" t="s">
        <v>1160</v>
      </c>
      <c r="D449" s="82">
        <v>5</v>
      </c>
      <c r="E449" s="320"/>
      <c r="F449" s="30">
        <f>D449*E449</f>
        <v>0</v>
      </c>
    </row>
    <row r="450" spans="1:6" ht="25.5" customHeight="1">
      <c r="A450" s="34" t="s">
        <v>631</v>
      </c>
      <c r="B450" s="227" t="s">
        <v>342</v>
      </c>
      <c r="C450" s="223" t="s">
        <v>1160</v>
      </c>
      <c r="D450" s="82">
        <v>1</v>
      </c>
      <c r="E450" s="320"/>
      <c r="F450" s="30">
        <f>D450*E450</f>
        <v>0</v>
      </c>
    </row>
    <row r="452" spans="1:10" s="82" customFormat="1" ht="71.25" customHeight="1">
      <c r="A452" s="79" t="s">
        <v>1176</v>
      </c>
      <c r="B452" s="80" t="s">
        <v>328</v>
      </c>
      <c r="C452" s="223" t="s">
        <v>699</v>
      </c>
      <c r="D452" s="224">
        <v>124</v>
      </c>
      <c r="E452" s="320"/>
      <c r="F452" s="30">
        <f>D452*E452</f>
        <v>0</v>
      </c>
      <c r="J452" s="85"/>
    </row>
    <row r="454" spans="1:10" s="82" customFormat="1" ht="80.25" customHeight="1">
      <c r="A454" s="79" t="s">
        <v>1177</v>
      </c>
      <c r="B454" s="80" t="s">
        <v>337</v>
      </c>
      <c r="C454" s="223" t="s">
        <v>336</v>
      </c>
      <c r="D454" s="215">
        <v>5</v>
      </c>
      <c r="E454" s="320"/>
      <c r="F454" s="30">
        <f>D454*E454</f>
        <v>0</v>
      </c>
      <c r="J454" s="85"/>
    </row>
    <row r="455" ht="14.25">
      <c r="B455" s="82" t="s">
        <v>344</v>
      </c>
    </row>
    <row r="456" ht="12.75" customHeight="1"/>
    <row r="457" spans="1:10" s="82" customFormat="1" ht="104.25" customHeight="1">
      <c r="A457" s="79" t="s">
        <v>1178</v>
      </c>
      <c r="B457" s="80" t="s">
        <v>345</v>
      </c>
      <c r="C457" s="223" t="s">
        <v>1164</v>
      </c>
      <c r="D457" s="85">
        <v>605</v>
      </c>
      <c r="E457" s="320"/>
      <c r="F457" s="30">
        <f>D457*E457</f>
        <v>0</v>
      </c>
      <c r="J457" s="85"/>
    </row>
    <row r="458" spans="1:10" s="82" customFormat="1" ht="12.75" customHeight="1">
      <c r="A458" s="83"/>
      <c r="C458" s="223"/>
      <c r="D458" s="85"/>
      <c r="E458" s="85"/>
      <c r="F458" s="85"/>
      <c r="J458" s="85"/>
    </row>
    <row r="459" spans="1:10" s="82" customFormat="1" ht="71.25">
      <c r="A459" s="79" t="s">
        <v>1179</v>
      </c>
      <c r="B459" s="80" t="s">
        <v>343</v>
      </c>
      <c r="C459" s="223" t="s">
        <v>1167</v>
      </c>
      <c r="D459" s="85">
        <v>104.5</v>
      </c>
      <c r="E459" s="320"/>
      <c r="F459" s="30">
        <f>D459*E459</f>
        <v>0</v>
      </c>
      <c r="J459" s="85"/>
    </row>
    <row r="460" ht="12.75" customHeight="1"/>
    <row r="461" ht="14.25">
      <c r="B461" s="2" t="s">
        <v>346</v>
      </c>
    </row>
    <row r="462" ht="12" customHeight="1"/>
    <row r="463" spans="1:10" s="32" customFormat="1" ht="30.75" customHeight="1">
      <c r="A463" s="36" t="s">
        <v>1180</v>
      </c>
      <c r="B463" s="33" t="s">
        <v>347</v>
      </c>
      <c r="E463" s="42"/>
      <c r="F463" s="42"/>
      <c r="J463" s="30"/>
    </row>
    <row r="464" spans="1:6" ht="66" customHeight="1">
      <c r="A464" s="34" t="s">
        <v>348</v>
      </c>
      <c r="B464" s="33" t="s">
        <v>349</v>
      </c>
      <c r="C464" s="35" t="s">
        <v>699</v>
      </c>
      <c r="D464" s="30">
        <v>129.5</v>
      </c>
      <c r="E464" s="320"/>
      <c r="F464" s="30">
        <f>D464*E464</f>
        <v>0</v>
      </c>
    </row>
    <row r="465" spans="1:6" ht="71.25">
      <c r="A465" s="34" t="s">
        <v>350</v>
      </c>
      <c r="B465" s="80" t="s">
        <v>351</v>
      </c>
      <c r="C465" s="223" t="s">
        <v>699</v>
      </c>
      <c r="D465" s="225">
        <f>D464</f>
        <v>129.5</v>
      </c>
      <c r="E465" s="320"/>
      <c r="F465" s="30">
        <f>D465*E465</f>
        <v>0</v>
      </c>
    </row>
    <row r="467" spans="1:10" s="32" customFormat="1" ht="36.75" customHeight="1">
      <c r="A467" s="36" t="s">
        <v>1181</v>
      </c>
      <c r="B467" s="33" t="s">
        <v>354</v>
      </c>
      <c r="E467" s="42"/>
      <c r="F467" s="42"/>
      <c r="J467" s="30"/>
    </row>
    <row r="468" spans="1:6" ht="62.25" customHeight="1">
      <c r="A468" s="34" t="s">
        <v>352</v>
      </c>
      <c r="B468" s="33" t="s">
        <v>355</v>
      </c>
      <c r="C468" s="35" t="s">
        <v>699</v>
      </c>
      <c r="D468" s="30">
        <f>(49*1.5)+13+2.2</f>
        <v>88.7</v>
      </c>
      <c r="E468" s="320"/>
      <c r="F468" s="30">
        <f>D468*E468</f>
        <v>0</v>
      </c>
    </row>
    <row r="469" spans="1:4" ht="12.75" customHeight="1">
      <c r="A469" s="34"/>
      <c r="B469" s="33"/>
      <c r="C469" s="35"/>
      <c r="D469" s="30"/>
    </row>
    <row r="470" spans="1:4" ht="84" customHeight="1">
      <c r="A470" s="34" t="s">
        <v>353</v>
      </c>
      <c r="B470" s="80" t="s">
        <v>356</v>
      </c>
      <c r="C470" s="223"/>
      <c r="D470" s="225"/>
    </row>
    <row r="471" spans="1:6" ht="20.25" customHeight="1">
      <c r="A471" s="84" t="s">
        <v>357</v>
      </c>
      <c r="B471" s="80" t="s">
        <v>358</v>
      </c>
      <c r="C471" s="223" t="s">
        <v>1160</v>
      </c>
      <c r="D471" s="215">
        <v>49</v>
      </c>
      <c r="E471" s="320"/>
      <c r="F471" s="30">
        <f>D471*E471</f>
        <v>0</v>
      </c>
    </row>
    <row r="472" spans="1:6" ht="20.25" customHeight="1">
      <c r="A472" s="84" t="s">
        <v>357</v>
      </c>
      <c r="B472" s="80" t="s">
        <v>359</v>
      </c>
      <c r="C472" s="223" t="s">
        <v>1160</v>
      </c>
      <c r="D472" s="215">
        <v>10</v>
      </c>
      <c r="E472" s="320"/>
      <c r="F472" s="30">
        <f>D472*E472</f>
        <v>0</v>
      </c>
    </row>
    <row r="473" spans="1:6" ht="20.25" customHeight="1">
      <c r="A473" s="84" t="s">
        <v>357</v>
      </c>
      <c r="B473" s="80" t="s">
        <v>360</v>
      </c>
      <c r="C473" s="223" t="s">
        <v>1160</v>
      </c>
      <c r="D473" s="215">
        <v>2</v>
      </c>
      <c r="E473" s="320"/>
      <c r="F473" s="30">
        <f>D473*E473</f>
        <v>0</v>
      </c>
    </row>
    <row r="474" spans="1:6" ht="6.75" customHeight="1">
      <c r="A474" s="97"/>
      <c r="B474" s="99"/>
      <c r="C474" s="62"/>
      <c r="D474" s="63"/>
      <c r="E474" s="11"/>
      <c r="F474" s="11"/>
    </row>
    <row r="475" spans="1:2" ht="7.5" customHeight="1">
      <c r="A475" s="97"/>
      <c r="B475" s="91"/>
    </row>
    <row r="476" spans="1:6" ht="12.75" customHeight="1">
      <c r="A476" s="84"/>
      <c r="B476" s="92" t="s">
        <v>681</v>
      </c>
      <c r="C476" s="65"/>
      <c r="D476" s="93"/>
      <c r="E476" s="9"/>
      <c r="F476" s="9">
        <f>SUM(F419:F474)</f>
        <v>0</v>
      </c>
    </row>
    <row r="477" spans="1:4" ht="12.75" customHeight="1">
      <c r="A477" s="84"/>
      <c r="B477" s="78"/>
      <c r="D477" s="94"/>
    </row>
    <row r="478" spans="1:6" ht="12.75" customHeight="1">
      <c r="A478" s="84"/>
      <c r="B478" s="78" t="s">
        <v>682</v>
      </c>
      <c r="C478" s="258">
        <v>0.05</v>
      </c>
      <c r="F478" s="11">
        <f>ROUND(F476*C478,-3)</f>
        <v>0</v>
      </c>
    </row>
    <row r="479" ht="12.75">
      <c r="A479" s="49"/>
    </row>
    <row r="480" ht="12.75">
      <c r="A480" s="49"/>
    </row>
    <row r="481" spans="1:6" ht="15.75" thickBot="1">
      <c r="A481" s="100" t="s">
        <v>1157</v>
      </c>
      <c r="B481" s="101" t="s">
        <v>1042</v>
      </c>
      <c r="C481" s="102"/>
      <c r="D481" s="103"/>
      <c r="E481" s="103"/>
      <c r="F481" s="104">
        <f>SUM(F476:F478)</f>
        <v>0</v>
      </c>
    </row>
    <row r="482" spans="1:2" ht="15.75">
      <c r="A482" s="97" t="s">
        <v>1183</v>
      </c>
      <c r="B482" s="91" t="s">
        <v>683</v>
      </c>
    </row>
    <row r="483" spans="1:2" ht="12.75" customHeight="1">
      <c r="A483" s="97"/>
      <c r="B483" s="91"/>
    </row>
    <row r="484" spans="1:2" ht="12.75" customHeight="1">
      <c r="A484" s="97"/>
      <c r="B484" s="98" t="s">
        <v>1148</v>
      </c>
    </row>
    <row r="485" spans="1:4" ht="12.75" customHeight="1">
      <c r="A485" s="38"/>
      <c r="B485" s="41"/>
      <c r="C485" s="40"/>
      <c r="D485" s="20"/>
    </row>
    <row r="486" spans="1:10" s="32" customFormat="1" ht="93.75" customHeight="1">
      <c r="A486" s="36" t="s">
        <v>1159</v>
      </c>
      <c r="B486" s="33" t="s">
        <v>361</v>
      </c>
      <c r="C486" s="37" t="s">
        <v>1164</v>
      </c>
      <c r="D486" s="42">
        <v>147</v>
      </c>
      <c r="E486" s="320"/>
      <c r="F486" s="30">
        <f>D486*E486</f>
        <v>0</v>
      </c>
      <c r="J486" s="30"/>
    </row>
    <row r="487" spans="1:4" ht="12.75" customHeight="1">
      <c r="A487" s="38"/>
      <c r="B487" s="41"/>
      <c r="C487" s="40"/>
      <c r="D487" s="20"/>
    </row>
    <row r="488" spans="1:10" s="32" customFormat="1" ht="93.75" customHeight="1">
      <c r="A488" s="36" t="s">
        <v>1161</v>
      </c>
      <c r="B488" s="33" t="s">
        <v>362</v>
      </c>
      <c r="C488" s="37" t="s">
        <v>1164</v>
      </c>
      <c r="D488" s="42">
        <v>58.5</v>
      </c>
      <c r="E488" s="320"/>
      <c r="F488" s="30">
        <f>D488*E488</f>
        <v>0</v>
      </c>
      <c r="J488" s="30"/>
    </row>
    <row r="489" spans="1:4" ht="12.75" customHeight="1">
      <c r="A489" s="38"/>
      <c r="B489" s="41"/>
      <c r="C489" s="40"/>
      <c r="D489" s="20"/>
    </row>
    <row r="490" spans="1:10" s="32" customFormat="1" ht="105.75" customHeight="1">
      <c r="A490" s="36" t="s">
        <v>1163</v>
      </c>
      <c r="B490" s="33" t="s">
        <v>363</v>
      </c>
      <c r="C490" s="37" t="s">
        <v>1164</v>
      </c>
      <c r="D490" s="42">
        <v>17.6</v>
      </c>
      <c r="E490" s="320"/>
      <c r="F490" s="30">
        <f>D490*E490</f>
        <v>0</v>
      </c>
      <c r="J490" s="30"/>
    </row>
    <row r="491" spans="1:4" ht="12.75" customHeight="1">
      <c r="A491" s="38"/>
      <c r="B491" s="41"/>
      <c r="C491" s="40"/>
      <c r="D491" s="20"/>
    </row>
    <row r="492" spans="1:10" s="32" customFormat="1" ht="93" customHeight="1">
      <c r="A492" s="36" t="s">
        <v>1165</v>
      </c>
      <c r="B492" s="33" t="s">
        <v>364</v>
      </c>
      <c r="C492" s="37" t="s">
        <v>1164</v>
      </c>
      <c r="D492" s="42">
        <v>31</v>
      </c>
      <c r="E492" s="320"/>
      <c r="F492" s="30">
        <f>D492*E492</f>
        <v>0</v>
      </c>
      <c r="J492" s="30"/>
    </row>
    <row r="493" spans="1:4" ht="12.75" customHeight="1">
      <c r="A493" s="38"/>
      <c r="B493" s="41"/>
      <c r="C493" s="40"/>
      <c r="D493" s="20"/>
    </row>
    <row r="494" spans="1:6" ht="78.75" customHeight="1">
      <c r="A494" s="36" t="s">
        <v>1166</v>
      </c>
      <c r="B494" s="33" t="s">
        <v>1138</v>
      </c>
      <c r="C494" s="37" t="s">
        <v>1164</v>
      </c>
      <c r="D494" s="42">
        <v>13</v>
      </c>
      <c r="E494" s="320"/>
      <c r="F494" s="30">
        <f>D494*E494</f>
        <v>0</v>
      </c>
    </row>
    <row r="495" spans="1:4" ht="12.75" customHeight="1">
      <c r="A495" s="38"/>
      <c r="B495" s="41"/>
      <c r="C495" s="40"/>
      <c r="D495" s="20"/>
    </row>
    <row r="496" spans="1:6" ht="74.25" customHeight="1">
      <c r="A496" s="36" t="s">
        <v>1168</v>
      </c>
      <c r="B496" s="33" t="s">
        <v>365</v>
      </c>
      <c r="C496" s="37" t="s">
        <v>1160</v>
      </c>
      <c r="D496" s="39">
        <v>11</v>
      </c>
      <c r="E496" s="320"/>
      <c r="F496" s="30">
        <f>D496*E496</f>
        <v>0</v>
      </c>
    </row>
    <row r="497" spans="1:4" ht="12.75" customHeight="1">
      <c r="A497" s="38"/>
      <c r="B497" s="41"/>
      <c r="C497" s="40"/>
      <c r="D497" s="20"/>
    </row>
    <row r="498" spans="1:10" s="32" customFormat="1" ht="36" customHeight="1">
      <c r="A498" s="36" t="s">
        <v>1170</v>
      </c>
      <c r="B498" s="33" t="s">
        <v>1139</v>
      </c>
      <c r="C498" s="37" t="s">
        <v>1160</v>
      </c>
      <c r="D498" s="39">
        <v>18</v>
      </c>
      <c r="E498" s="320"/>
      <c r="F498" s="30">
        <f>D498*E498</f>
        <v>0</v>
      </c>
      <c r="J498" s="30"/>
    </row>
    <row r="499" spans="1:4" ht="12.75" customHeight="1">
      <c r="A499" s="38"/>
      <c r="B499" s="41"/>
      <c r="C499" s="40"/>
      <c r="D499" s="20"/>
    </row>
    <row r="500" spans="1:10" s="32" customFormat="1" ht="36" customHeight="1">
      <c r="A500" s="36" t="s">
        <v>1171</v>
      </c>
      <c r="B500" s="33" t="s">
        <v>1200</v>
      </c>
      <c r="C500" s="37" t="s">
        <v>1160</v>
      </c>
      <c r="D500" s="39">
        <v>2</v>
      </c>
      <c r="E500" s="320"/>
      <c r="F500" s="30">
        <f>D500*E500</f>
        <v>0</v>
      </c>
      <c r="J500" s="30"/>
    </row>
    <row r="501" spans="1:4" ht="12.75" customHeight="1">
      <c r="A501" s="38"/>
      <c r="B501" s="41"/>
      <c r="C501" s="40"/>
      <c r="D501" s="20"/>
    </row>
    <row r="502" ht="14.25">
      <c r="B502" s="98" t="s">
        <v>366</v>
      </c>
    </row>
    <row r="503" spans="1:4" ht="12.75" customHeight="1">
      <c r="A503" s="38"/>
      <c r="B503" s="41"/>
      <c r="C503" s="40"/>
      <c r="D503" s="20"/>
    </row>
    <row r="504" spans="1:10" s="32" customFormat="1" ht="81.75" customHeight="1">
      <c r="A504" s="36" t="s">
        <v>1172</v>
      </c>
      <c r="B504" s="33" t="s">
        <v>367</v>
      </c>
      <c r="C504" s="37" t="s">
        <v>1164</v>
      </c>
      <c r="D504" s="42">
        <v>15.8</v>
      </c>
      <c r="E504" s="320"/>
      <c r="F504" s="30">
        <f>D504*E504</f>
        <v>0</v>
      </c>
      <c r="J504" s="30"/>
    </row>
    <row r="505" spans="1:4" ht="12.75" customHeight="1">
      <c r="A505" s="38"/>
      <c r="B505" s="41"/>
      <c r="C505" s="40"/>
      <c r="D505" s="20"/>
    </row>
    <row r="506" spans="1:10" s="32" customFormat="1" ht="93.75" customHeight="1">
      <c r="A506" s="36" t="s">
        <v>1173</v>
      </c>
      <c r="B506" s="33" t="s">
        <v>368</v>
      </c>
      <c r="C506" s="37" t="s">
        <v>1164</v>
      </c>
      <c r="D506" s="42">
        <v>15.7</v>
      </c>
      <c r="E506" s="320"/>
      <c r="F506" s="30">
        <f>D506*E506</f>
        <v>0</v>
      </c>
      <c r="J506" s="30"/>
    </row>
    <row r="507" spans="1:6" ht="14.25" customHeight="1">
      <c r="A507" s="36"/>
      <c r="B507" s="33"/>
      <c r="C507" s="37"/>
      <c r="D507" s="39"/>
      <c r="E507" s="20"/>
      <c r="F507" s="20"/>
    </row>
    <row r="508" spans="1:10" s="32" customFormat="1" ht="96" customHeight="1">
      <c r="A508" s="36" t="s">
        <v>1174</v>
      </c>
      <c r="B508" s="33" t="s">
        <v>369</v>
      </c>
      <c r="C508" s="37" t="s">
        <v>1164</v>
      </c>
      <c r="D508" s="42">
        <v>330</v>
      </c>
      <c r="E508" s="320"/>
      <c r="F508" s="30">
        <f>D508*E508</f>
        <v>0</v>
      </c>
      <c r="J508" s="30"/>
    </row>
    <row r="509" spans="1:6" ht="14.25" customHeight="1">
      <c r="A509" s="36"/>
      <c r="B509" s="33"/>
      <c r="C509" s="37"/>
      <c r="D509" s="39"/>
      <c r="E509" s="20"/>
      <c r="F509" s="20"/>
    </row>
    <row r="510" spans="1:10" s="32" customFormat="1" ht="82.5" customHeight="1">
      <c r="A510" s="36" t="s">
        <v>1175</v>
      </c>
      <c r="B510" s="33" t="s">
        <v>370</v>
      </c>
      <c r="C510" s="37" t="s">
        <v>1164</v>
      </c>
      <c r="D510" s="42">
        <v>22</v>
      </c>
      <c r="E510" s="320"/>
      <c r="F510" s="30">
        <f>D510*E510</f>
        <v>0</v>
      </c>
      <c r="J510" s="30"/>
    </row>
    <row r="511" spans="1:6" ht="14.25" customHeight="1">
      <c r="A511" s="36"/>
      <c r="B511" s="33"/>
      <c r="C511" s="37"/>
      <c r="D511" s="39"/>
      <c r="E511" s="20"/>
      <c r="F511" s="20"/>
    </row>
    <row r="512" spans="1:10" ht="14.25" customHeight="1">
      <c r="A512" s="36"/>
      <c r="B512" s="33" t="s">
        <v>380</v>
      </c>
      <c r="C512" s="37"/>
      <c r="D512" s="39"/>
      <c r="E512" s="20"/>
      <c r="F512" s="20"/>
      <c r="J512"/>
    </row>
    <row r="513" spans="1:10" ht="6.75" customHeight="1">
      <c r="A513" s="36"/>
      <c r="B513" s="33"/>
      <c r="C513" s="37"/>
      <c r="D513" s="39"/>
      <c r="E513" s="20"/>
      <c r="F513" s="20"/>
      <c r="J513"/>
    </row>
    <row r="514" spans="1:6" s="32" customFormat="1" ht="87.75" customHeight="1">
      <c r="A514" s="36" t="s">
        <v>1176</v>
      </c>
      <c r="B514" s="33" t="s">
        <v>1088</v>
      </c>
      <c r="C514" s="37" t="s">
        <v>1164</v>
      </c>
      <c r="D514" s="42">
        <v>60</v>
      </c>
      <c r="E514" s="320"/>
      <c r="F514" s="30">
        <f>D514*E514</f>
        <v>0</v>
      </c>
    </row>
    <row r="515" spans="1:6" ht="12.75" customHeight="1">
      <c r="A515" s="97"/>
      <c r="B515" s="99"/>
      <c r="C515" s="62"/>
      <c r="D515" s="63"/>
      <c r="E515" s="11"/>
      <c r="F515" s="11"/>
    </row>
    <row r="516" spans="1:2" ht="12.75" customHeight="1">
      <c r="A516" s="97"/>
      <c r="B516" s="91"/>
    </row>
    <row r="517" spans="1:6" ht="12.75" customHeight="1">
      <c r="A517" s="84"/>
      <c r="B517" s="92" t="s">
        <v>681</v>
      </c>
      <c r="C517" s="65"/>
      <c r="D517" s="93"/>
      <c r="E517" s="9"/>
      <c r="F517" s="9">
        <f>SUM(F486:F515)</f>
        <v>0</v>
      </c>
    </row>
    <row r="518" spans="1:4" ht="12.75" customHeight="1">
      <c r="A518" s="84"/>
      <c r="B518" s="78"/>
      <c r="D518" s="94"/>
    </row>
    <row r="519" spans="1:6" ht="12.75" customHeight="1">
      <c r="A519" s="84"/>
      <c r="B519" s="78" t="s">
        <v>682</v>
      </c>
      <c r="C519" s="258">
        <v>0.05</v>
      </c>
      <c r="F519" s="11">
        <f>ROUND(F517*C519,-3)</f>
        <v>0</v>
      </c>
    </row>
    <row r="520" ht="12.75">
      <c r="A520" s="49"/>
    </row>
    <row r="521" ht="12.75">
      <c r="A521" s="49"/>
    </row>
    <row r="522" spans="1:6" ht="15.75" thickBot="1">
      <c r="A522" s="100" t="s">
        <v>1183</v>
      </c>
      <c r="B522" s="101" t="s">
        <v>1140</v>
      </c>
      <c r="C522" s="102"/>
      <c r="D522" s="103"/>
      <c r="E522" s="103"/>
      <c r="F522" s="104">
        <f>SUM(F517:F519)</f>
        <v>0</v>
      </c>
    </row>
    <row r="523" ht="12.75">
      <c r="A523" s="49"/>
    </row>
    <row r="524" spans="1:2" ht="15.75">
      <c r="A524" s="69" t="s">
        <v>666</v>
      </c>
      <c r="B524" s="105" t="s">
        <v>1152</v>
      </c>
    </row>
    <row r="525" spans="1:2" ht="12.75" customHeight="1">
      <c r="A525" s="69"/>
      <c r="B525" s="105"/>
    </row>
    <row r="526" spans="1:2" ht="12.75" customHeight="1">
      <c r="A526" s="69"/>
      <c r="B526" s="60" t="s">
        <v>371</v>
      </c>
    </row>
    <row r="527" spans="1:2" ht="12.75" customHeight="1">
      <c r="A527" s="69"/>
      <c r="B527" s="105"/>
    </row>
    <row r="528" spans="1:5" ht="141.75" customHeight="1">
      <c r="A528" s="69"/>
      <c r="B528" s="379" t="s">
        <v>0</v>
      </c>
      <c r="C528" s="381"/>
      <c r="D528" s="381"/>
      <c r="E528" s="381"/>
    </row>
    <row r="529" spans="1:5" ht="18.75" customHeight="1">
      <c r="A529" s="69"/>
      <c r="B529" s="379" t="s">
        <v>9</v>
      </c>
      <c r="C529" s="381"/>
      <c r="D529" s="381"/>
      <c r="E529" s="381"/>
    </row>
    <row r="530" spans="1:5" ht="35.25" customHeight="1">
      <c r="A530" s="69"/>
      <c r="B530" s="379" t="s">
        <v>10</v>
      </c>
      <c r="C530" s="381"/>
      <c r="D530" s="381"/>
      <c r="E530" s="381"/>
    </row>
    <row r="531" spans="1:2" ht="12.75" customHeight="1">
      <c r="A531" s="69"/>
      <c r="B531" s="105"/>
    </row>
    <row r="532" spans="1:10" s="32" customFormat="1" ht="192.75" customHeight="1">
      <c r="A532" s="34" t="s">
        <v>1159</v>
      </c>
      <c r="B532" s="78" t="s">
        <v>2</v>
      </c>
      <c r="C532" s="35" t="s">
        <v>669</v>
      </c>
      <c r="D532" s="30">
        <v>36</v>
      </c>
      <c r="E532" s="320"/>
      <c r="F532" s="30">
        <f>D532*E532</f>
        <v>0</v>
      </c>
      <c r="J532" s="30"/>
    </row>
    <row r="533" spans="1:2" ht="12.75" customHeight="1">
      <c r="A533" s="69"/>
      <c r="B533" s="105"/>
    </row>
    <row r="534" spans="1:6" ht="33" customHeight="1">
      <c r="A534" s="69"/>
      <c r="B534" s="60" t="s">
        <v>1</v>
      </c>
      <c r="C534" s="35" t="s">
        <v>669</v>
      </c>
      <c r="D534" s="30">
        <v>36</v>
      </c>
      <c r="E534" s="319"/>
      <c r="F534" s="30"/>
    </row>
    <row r="535" spans="1:5" ht="12.75" customHeight="1">
      <c r="A535" s="69"/>
      <c r="E535" s="259"/>
    </row>
    <row r="536" spans="1:10" s="32" customFormat="1" ht="156" customHeight="1">
      <c r="A536" s="34" t="s">
        <v>1161</v>
      </c>
      <c r="B536" s="78" t="s">
        <v>3</v>
      </c>
      <c r="C536" s="35" t="s">
        <v>669</v>
      </c>
      <c r="D536" s="30">
        <v>18</v>
      </c>
      <c r="E536" s="320"/>
      <c r="F536" s="30">
        <f>D536*E536</f>
        <v>0</v>
      </c>
      <c r="J536" s="30"/>
    </row>
    <row r="537" spans="1:5" ht="12.75" customHeight="1">
      <c r="A537" s="69"/>
      <c r="B537" s="105"/>
      <c r="E537" s="256"/>
    </row>
    <row r="538" spans="1:10" s="32" customFormat="1" ht="156" customHeight="1">
      <c r="A538" s="34" t="s">
        <v>1163</v>
      </c>
      <c r="B538" s="78" t="s">
        <v>4</v>
      </c>
      <c r="C538" s="35" t="s">
        <v>669</v>
      </c>
      <c r="D538" s="30">
        <v>4</v>
      </c>
      <c r="E538" s="320"/>
      <c r="F538" s="30">
        <f>D538*E538</f>
        <v>0</v>
      </c>
      <c r="J538" s="30"/>
    </row>
    <row r="539" spans="1:5" ht="12.75" customHeight="1">
      <c r="A539" s="69"/>
      <c r="B539" s="105"/>
      <c r="E539" s="256"/>
    </row>
    <row r="540" spans="1:10" s="32" customFormat="1" ht="156" customHeight="1">
      <c r="A540" s="34" t="s">
        <v>1165</v>
      </c>
      <c r="B540" s="78" t="s">
        <v>5</v>
      </c>
      <c r="C540" s="35" t="s">
        <v>669</v>
      </c>
      <c r="D540" s="30">
        <v>2</v>
      </c>
      <c r="E540" s="320"/>
      <c r="F540" s="30">
        <f>D540*E540</f>
        <v>0</v>
      </c>
      <c r="J540" s="30"/>
    </row>
    <row r="541" spans="1:2" ht="12.75" customHeight="1">
      <c r="A541" s="69"/>
      <c r="B541" s="105"/>
    </row>
    <row r="542" spans="1:10" s="32" customFormat="1" ht="125.25" customHeight="1">
      <c r="A542" s="34" t="s">
        <v>1166</v>
      </c>
      <c r="B542" s="78" t="s">
        <v>6</v>
      </c>
      <c r="C542" s="35" t="s">
        <v>669</v>
      </c>
      <c r="D542" s="30">
        <v>17</v>
      </c>
      <c r="E542" s="320"/>
      <c r="F542" s="30">
        <f>D542*E542</f>
        <v>0</v>
      </c>
      <c r="J542" s="30"/>
    </row>
    <row r="543" spans="1:2" ht="12.75" customHeight="1">
      <c r="A543" s="69"/>
      <c r="B543" s="105"/>
    </row>
    <row r="544" spans="1:10" s="32" customFormat="1" ht="114" customHeight="1">
      <c r="A544" s="34" t="s">
        <v>1168</v>
      </c>
      <c r="B544" s="78" t="s">
        <v>7</v>
      </c>
      <c r="C544" s="35" t="s">
        <v>669</v>
      </c>
      <c r="D544" s="30">
        <v>6</v>
      </c>
      <c r="E544" s="320"/>
      <c r="F544" s="30">
        <f>D544*E544</f>
        <v>0</v>
      </c>
      <c r="J544" s="30"/>
    </row>
    <row r="545" spans="1:2" ht="12.75" customHeight="1">
      <c r="A545" s="69"/>
      <c r="B545" s="105"/>
    </row>
    <row r="546" spans="1:2" ht="12.75" customHeight="1">
      <c r="A546" s="69"/>
      <c r="B546" s="98" t="s">
        <v>8</v>
      </c>
    </row>
    <row r="547" spans="1:2" ht="12.75" customHeight="1">
      <c r="A547" s="69"/>
      <c r="B547" s="105"/>
    </row>
    <row r="548" spans="1:10" s="32" customFormat="1" ht="168" customHeight="1">
      <c r="A548" s="34" t="s">
        <v>1170</v>
      </c>
      <c r="B548" s="78" t="s">
        <v>1119</v>
      </c>
      <c r="C548" s="35" t="s">
        <v>669</v>
      </c>
      <c r="D548" s="106">
        <v>2</v>
      </c>
      <c r="E548" s="320"/>
      <c r="F548" s="30">
        <f>D548*E548</f>
        <v>0</v>
      </c>
      <c r="J548" s="30"/>
    </row>
    <row r="549" spans="1:2" ht="12.75" customHeight="1">
      <c r="A549" s="69"/>
      <c r="B549" s="105"/>
    </row>
    <row r="550" spans="1:2" ht="12.75" customHeight="1">
      <c r="A550" s="69"/>
      <c r="B550" s="105"/>
    </row>
    <row r="551" spans="1:2" ht="12.75" customHeight="1">
      <c r="A551" s="69"/>
      <c r="B551" s="98" t="s">
        <v>765</v>
      </c>
    </row>
    <row r="552" spans="1:2" ht="12.75" customHeight="1">
      <c r="A552" s="69"/>
      <c r="B552" s="105"/>
    </row>
    <row r="553" spans="1:10" s="32" customFormat="1" ht="152.25" customHeight="1">
      <c r="A553" s="34" t="s">
        <v>1171</v>
      </c>
      <c r="B553" s="78" t="s">
        <v>1120</v>
      </c>
      <c r="C553" s="35" t="s">
        <v>669</v>
      </c>
      <c r="D553" s="106">
        <v>5</v>
      </c>
      <c r="E553" s="320"/>
      <c r="F553" s="30">
        <f>D553*E553</f>
        <v>0</v>
      </c>
      <c r="J553" s="30"/>
    </row>
    <row r="554" spans="1:2" ht="12.75" customHeight="1">
      <c r="A554" s="69"/>
      <c r="B554" s="105"/>
    </row>
    <row r="555" spans="1:10" s="32" customFormat="1" ht="152.25" customHeight="1">
      <c r="A555" s="34" t="s">
        <v>1172</v>
      </c>
      <c r="B555" s="78" t="s">
        <v>1121</v>
      </c>
      <c r="C555" s="35" t="s">
        <v>669</v>
      </c>
      <c r="D555" s="106">
        <v>2</v>
      </c>
      <c r="E555" s="320"/>
      <c r="F555" s="30">
        <f>D555*E555</f>
        <v>0</v>
      </c>
      <c r="J555" s="30"/>
    </row>
    <row r="556" spans="1:2" ht="12.75" customHeight="1">
      <c r="A556" s="69"/>
      <c r="B556" s="105"/>
    </row>
    <row r="557" spans="1:10" s="32" customFormat="1" ht="162.75" customHeight="1">
      <c r="A557" s="34" t="s">
        <v>1173</v>
      </c>
      <c r="B557" s="78" t="s">
        <v>1122</v>
      </c>
      <c r="C557" s="35" t="s">
        <v>669</v>
      </c>
      <c r="D557" s="106">
        <v>1</v>
      </c>
      <c r="E557" s="320"/>
      <c r="F557" s="30">
        <f>D557*E557</f>
        <v>0</v>
      </c>
      <c r="J557" s="30"/>
    </row>
    <row r="558" spans="1:2" ht="12.75" customHeight="1">
      <c r="A558" s="69"/>
      <c r="B558" s="105"/>
    </row>
    <row r="559" spans="1:10" s="32" customFormat="1" ht="152.25" customHeight="1">
      <c r="A559" s="34" t="s">
        <v>1174</v>
      </c>
      <c r="B559" s="78" t="s">
        <v>758</v>
      </c>
      <c r="C559" s="35" t="s">
        <v>669</v>
      </c>
      <c r="D559" s="106">
        <v>3</v>
      </c>
      <c r="E559" s="320"/>
      <c r="F559" s="30">
        <f>D559*E559</f>
        <v>0</v>
      </c>
      <c r="J559" s="30"/>
    </row>
    <row r="560" spans="1:2" ht="12.75" customHeight="1">
      <c r="A560" s="69"/>
      <c r="B560" s="105"/>
    </row>
    <row r="561" spans="1:10" s="32" customFormat="1" ht="152.25" customHeight="1">
      <c r="A561" s="34" t="s">
        <v>1175</v>
      </c>
      <c r="B561" s="78" t="s">
        <v>759</v>
      </c>
      <c r="C561" s="35" t="s">
        <v>669</v>
      </c>
      <c r="D561" s="106">
        <v>1</v>
      </c>
      <c r="E561" s="320"/>
      <c r="F561" s="30">
        <f>D561*E561</f>
        <v>0</v>
      </c>
      <c r="J561" s="30"/>
    </row>
    <row r="562" spans="1:5" ht="12.75" customHeight="1">
      <c r="A562" s="49"/>
      <c r="C562" s="13"/>
      <c r="D562" s="13"/>
      <c r="E562" s="255"/>
    </row>
    <row r="563" spans="1:5" ht="12.75" customHeight="1">
      <c r="A563" s="49"/>
      <c r="B563" s="228" t="s">
        <v>760</v>
      </c>
      <c r="C563" s="13"/>
      <c r="D563" s="13"/>
      <c r="E563" s="255"/>
    </row>
    <row r="565" spans="1:10" s="32" customFormat="1" ht="168" customHeight="1">
      <c r="A565" s="34" t="s">
        <v>1176</v>
      </c>
      <c r="B565" s="78" t="s">
        <v>761</v>
      </c>
      <c r="C565" s="35" t="s">
        <v>669</v>
      </c>
      <c r="D565" s="106">
        <v>1</v>
      </c>
      <c r="E565" s="320"/>
      <c r="F565" s="30">
        <f>D565*E565</f>
        <v>0</v>
      </c>
      <c r="J565" s="30"/>
    </row>
    <row r="566" spans="1:5" ht="15" customHeight="1">
      <c r="A566" s="49"/>
      <c r="B566" s="98"/>
      <c r="C566" s="13"/>
      <c r="D566" s="13"/>
      <c r="E566" s="255"/>
    </row>
    <row r="567" spans="1:10" s="32" customFormat="1" ht="183" customHeight="1">
      <c r="A567" s="34" t="s">
        <v>1177</v>
      </c>
      <c r="B567" s="78" t="s">
        <v>762</v>
      </c>
      <c r="C567" s="35" t="s">
        <v>669</v>
      </c>
      <c r="D567" s="106">
        <v>4</v>
      </c>
      <c r="E567" s="320"/>
      <c r="F567" s="30">
        <f>D567*E567</f>
        <v>0</v>
      </c>
      <c r="J567" s="30"/>
    </row>
    <row r="568" spans="1:5" ht="15" customHeight="1">
      <c r="A568" s="49"/>
      <c r="B568" s="98"/>
      <c r="C568" s="13"/>
      <c r="D568" s="13"/>
      <c r="E568" s="255"/>
    </row>
    <row r="569" spans="1:10" s="32" customFormat="1" ht="168" customHeight="1">
      <c r="A569" s="34" t="s">
        <v>1178</v>
      </c>
      <c r="B569" s="78" t="s">
        <v>763</v>
      </c>
      <c r="C569" s="35" t="s">
        <v>669</v>
      </c>
      <c r="D569" s="106">
        <v>2</v>
      </c>
      <c r="E569" s="320"/>
      <c r="F569" s="30">
        <f>D569*E569</f>
        <v>0</v>
      </c>
      <c r="J569" s="30"/>
    </row>
    <row r="570" spans="1:5" ht="15" customHeight="1">
      <c r="A570" s="49"/>
      <c r="B570" s="98"/>
      <c r="C570" s="13"/>
      <c r="D570" s="13"/>
      <c r="E570" s="255"/>
    </row>
    <row r="571" spans="1:10" s="32" customFormat="1" ht="165" customHeight="1">
      <c r="A571" s="34" t="s">
        <v>1179</v>
      </c>
      <c r="B571" s="78" t="s">
        <v>764</v>
      </c>
      <c r="C571" s="35" t="s">
        <v>669</v>
      </c>
      <c r="D571" s="106">
        <v>2</v>
      </c>
      <c r="E571" s="320"/>
      <c r="F571" s="30">
        <f>D571*E571</f>
        <v>0</v>
      </c>
      <c r="J571" s="30"/>
    </row>
    <row r="572" spans="1:5" ht="7.5" customHeight="1">
      <c r="A572" s="49"/>
      <c r="B572" s="98"/>
      <c r="C572" s="13"/>
      <c r="D572" s="13"/>
      <c r="E572" s="255"/>
    </row>
    <row r="573" spans="1:5" ht="15" customHeight="1">
      <c r="A573" s="49"/>
      <c r="B573" s="98" t="s">
        <v>765</v>
      </c>
      <c r="C573" s="13"/>
      <c r="D573" s="13"/>
      <c r="E573" s="255"/>
    </row>
    <row r="574" spans="1:5" ht="7.5" customHeight="1">
      <c r="A574" s="49"/>
      <c r="B574" s="98"/>
      <c r="C574" s="13"/>
      <c r="D574" s="13"/>
      <c r="E574" s="255"/>
    </row>
    <row r="575" spans="1:10" s="32" customFormat="1" ht="178.5" customHeight="1">
      <c r="A575" s="34" t="s">
        <v>1180</v>
      </c>
      <c r="B575" s="78" t="s">
        <v>766</v>
      </c>
      <c r="C575" s="35" t="s">
        <v>669</v>
      </c>
      <c r="D575" s="106">
        <v>8</v>
      </c>
      <c r="E575" s="320"/>
      <c r="F575" s="30">
        <f>D575*E575</f>
        <v>0</v>
      </c>
      <c r="J575" s="30"/>
    </row>
    <row r="576" spans="1:5" ht="15" customHeight="1">
      <c r="A576" s="49"/>
      <c r="B576" s="98"/>
      <c r="C576" s="13"/>
      <c r="D576" s="13"/>
      <c r="E576" s="255"/>
    </row>
    <row r="577" spans="1:10" s="32" customFormat="1" ht="178.5" customHeight="1">
      <c r="A577" s="34" t="s">
        <v>1181</v>
      </c>
      <c r="B577" s="78" t="s">
        <v>767</v>
      </c>
      <c r="C577" s="35" t="s">
        <v>669</v>
      </c>
      <c r="D577" s="106">
        <v>1</v>
      </c>
      <c r="E577" s="320"/>
      <c r="F577" s="30">
        <f>D577*E577</f>
        <v>0</v>
      </c>
      <c r="J577" s="30"/>
    </row>
    <row r="578" spans="1:5" ht="15" customHeight="1">
      <c r="A578" s="49"/>
      <c r="B578" s="98"/>
      <c r="C578" s="13"/>
      <c r="D578" s="13"/>
      <c r="E578" s="255"/>
    </row>
    <row r="579" spans="1:10" s="32" customFormat="1" ht="66.75" customHeight="1">
      <c r="A579" s="34" t="s">
        <v>1182</v>
      </c>
      <c r="B579" s="78" t="s">
        <v>768</v>
      </c>
      <c r="C579" s="35" t="s">
        <v>669</v>
      </c>
      <c r="D579" s="106">
        <v>2</v>
      </c>
      <c r="E579" s="320"/>
      <c r="F579" s="30">
        <f>D579*E579</f>
        <v>0</v>
      </c>
      <c r="J579" s="30"/>
    </row>
    <row r="580" spans="1:5" ht="15" customHeight="1">
      <c r="A580" s="49"/>
      <c r="B580" s="98"/>
      <c r="C580" s="13"/>
      <c r="D580" s="13"/>
      <c r="E580" s="255"/>
    </row>
    <row r="581" spans="1:10" s="32" customFormat="1" ht="150.75" customHeight="1">
      <c r="A581" s="34" t="s">
        <v>670</v>
      </c>
      <c r="B581" s="78" t="s">
        <v>962</v>
      </c>
      <c r="C581" s="35" t="s">
        <v>669</v>
      </c>
      <c r="D581" s="106">
        <v>2</v>
      </c>
      <c r="E581" s="320"/>
      <c r="F581" s="30">
        <f>D581*E581</f>
        <v>0</v>
      </c>
      <c r="J581" s="30"/>
    </row>
    <row r="582" spans="1:5" ht="15" customHeight="1">
      <c r="A582" s="49"/>
      <c r="B582" s="98"/>
      <c r="C582" s="13"/>
      <c r="D582" s="13"/>
      <c r="E582" s="255"/>
    </row>
    <row r="583" spans="1:10" s="32" customFormat="1" ht="151.5" customHeight="1">
      <c r="A583" s="34" t="s">
        <v>671</v>
      </c>
      <c r="B583" s="78" t="s">
        <v>963</v>
      </c>
      <c r="C583" s="35" t="s">
        <v>669</v>
      </c>
      <c r="D583" s="106">
        <v>2</v>
      </c>
      <c r="E583" s="320"/>
      <c r="F583" s="30">
        <f>D583*E583</f>
        <v>0</v>
      </c>
      <c r="J583" s="30"/>
    </row>
    <row r="584" spans="1:5" ht="12.75" customHeight="1">
      <c r="A584" s="49"/>
      <c r="B584" s="98"/>
      <c r="C584" s="13"/>
      <c r="D584" s="13"/>
      <c r="E584" s="255"/>
    </row>
    <row r="585" spans="1:10" s="32" customFormat="1" ht="178.5" customHeight="1">
      <c r="A585" s="34" t="s">
        <v>672</v>
      </c>
      <c r="B585" s="78" t="s">
        <v>964</v>
      </c>
      <c r="C585" s="35" t="s">
        <v>669</v>
      </c>
      <c r="D585" s="106">
        <v>1</v>
      </c>
      <c r="E585" s="320"/>
      <c r="F585" s="30">
        <f>D585*E585</f>
        <v>0</v>
      </c>
      <c r="J585" s="30"/>
    </row>
    <row r="586" spans="1:5" ht="8.25" customHeight="1">
      <c r="A586" s="49"/>
      <c r="B586" s="98"/>
      <c r="C586" s="13"/>
      <c r="D586" s="13"/>
      <c r="E586" s="255"/>
    </row>
    <row r="587" ht="14.25">
      <c r="B587" s="2" t="s">
        <v>965</v>
      </c>
    </row>
    <row r="588" spans="1:5" ht="9" customHeight="1">
      <c r="A588" s="49"/>
      <c r="B588" s="98"/>
      <c r="C588" s="13"/>
      <c r="D588" s="13"/>
      <c r="E588" s="255"/>
    </row>
    <row r="589" spans="1:10" s="32" customFormat="1" ht="183" customHeight="1">
      <c r="A589" s="34" t="s">
        <v>673</v>
      </c>
      <c r="B589" s="78" t="s">
        <v>687</v>
      </c>
      <c r="C589" s="35" t="s">
        <v>669</v>
      </c>
      <c r="D589" s="106">
        <v>2</v>
      </c>
      <c r="E589" s="320"/>
      <c r="F589" s="30">
        <f>D589*E589</f>
        <v>0</v>
      </c>
      <c r="J589" s="30"/>
    </row>
    <row r="590" spans="1:5" ht="12.75" customHeight="1">
      <c r="A590" s="49"/>
      <c r="C590" s="13"/>
      <c r="D590" s="13"/>
      <c r="E590" s="255"/>
    </row>
    <row r="591" spans="1:10" s="32" customFormat="1" ht="183" customHeight="1">
      <c r="A591" s="34" t="s">
        <v>674</v>
      </c>
      <c r="B591" s="78" t="s">
        <v>688</v>
      </c>
      <c r="C591" s="35" t="s">
        <v>669</v>
      </c>
      <c r="D591" s="106">
        <v>3</v>
      </c>
      <c r="E591" s="320"/>
      <c r="F591" s="30">
        <f>D591*E591</f>
        <v>0</v>
      </c>
      <c r="J591" s="30"/>
    </row>
    <row r="592" spans="1:5" ht="12.75" customHeight="1">
      <c r="A592" s="49"/>
      <c r="B592" s="98"/>
      <c r="C592" s="13"/>
      <c r="D592" s="13"/>
      <c r="E592" s="255"/>
    </row>
    <row r="593" spans="1:10" s="32" customFormat="1" ht="183" customHeight="1">
      <c r="A593" s="34" t="s">
        <v>675</v>
      </c>
      <c r="B593" s="78" t="s">
        <v>689</v>
      </c>
      <c r="C593" s="35" t="s">
        <v>669</v>
      </c>
      <c r="D593" s="106">
        <v>1</v>
      </c>
      <c r="E593" s="320"/>
      <c r="F593" s="30">
        <f>D593*E593</f>
        <v>0</v>
      </c>
      <c r="J593" s="30"/>
    </row>
    <row r="594" spans="1:5" ht="15" customHeight="1">
      <c r="A594" s="49"/>
      <c r="B594" s="98"/>
      <c r="C594" s="13"/>
      <c r="D594" s="13"/>
      <c r="E594" s="255"/>
    </row>
    <row r="595" spans="1:10" s="32" customFormat="1" ht="183" customHeight="1">
      <c r="A595" s="34" t="s">
        <v>676</v>
      </c>
      <c r="B595" s="78" t="s">
        <v>491</v>
      </c>
      <c r="C595" s="35" t="s">
        <v>669</v>
      </c>
      <c r="D595" s="106">
        <v>1</v>
      </c>
      <c r="E595" s="320"/>
      <c r="F595" s="30">
        <f>D595*E595</f>
        <v>0</v>
      </c>
      <c r="J595" s="30"/>
    </row>
    <row r="596" spans="1:5" ht="7.5" customHeight="1">
      <c r="A596" s="49"/>
      <c r="B596" s="98"/>
      <c r="C596" s="13"/>
      <c r="D596" s="13"/>
      <c r="E596" s="255"/>
    </row>
    <row r="597" spans="1:5" ht="15" customHeight="1">
      <c r="A597" s="49"/>
      <c r="B597" s="98" t="s">
        <v>966</v>
      </c>
      <c r="C597" s="13"/>
      <c r="D597" s="13"/>
      <c r="E597" s="255"/>
    </row>
    <row r="598" spans="1:5" ht="8.25" customHeight="1">
      <c r="A598" s="49"/>
      <c r="B598" s="98"/>
      <c r="C598" s="13"/>
      <c r="D598" s="13"/>
      <c r="E598" s="255"/>
    </row>
    <row r="599" spans="1:10" s="32" customFormat="1" ht="133.5" customHeight="1">
      <c r="A599" s="34" t="s">
        <v>678</v>
      </c>
      <c r="B599" s="78" t="s">
        <v>967</v>
      </c>
      <c r="C599" s="35" t="s">
        <v>669</v>
      </c>
      <c r="D599" s="106">
        <v>2</v>
      </c>
      <c r="E599" s="320"/>
      <c r="F599" s="30">
        <f>D599*E599</f>
        <v>0</v>
      </c>
      <c r="J599" s="30"/>
    </row>
    <row r="600" spans="1:5" ht="12.75" customHeight="1">
      <c r="A600" s="49"/>
      <c r="B600" s="98"/>
      <c r="C600" s="13"/>
      <c r="D600" s="13"/>
      <c r="E600" s="255"/>
    </row>
    <row r="601" spans="1:10" s="32" customFormat="1" ht="132.75" customHeight="1">
      <c r="A601" s="34" t="s">
        <v>663</v>
      </c>
      <c r="B601" s="78" t="s">
        <v>968</v>
      </c>
      <c r="C601" s="35" t="s">
        <v>669</v>
      </c>
      <c r="D601" s="106">
        <v>1</v>
      </c>
      <c r="E601" s="320"/>
      <c r="F601" s="30">
        <f>D601*E601</f>
        <v>0</v>
      </c>
      <c r="J601" s="30"/>
    </row>
    <row r="602" spans="1:5" ht="15" customHeight="1">
      <c r="A602" s="49"/>
      <c r="B602" s="98"/>
      <c r="C602" s="13"/>
      <c r="D602" s="13"/>
      <c r="E602" s="255"/>
    </row>
    <row r="603" spans="1:5" ht="15" customHeight="1">
      <c r="A603" s="49"/>
      <c r="B603" s="98" t="s">
        <v>970</v>
      </c>
      <c r="C603" s="13"/>
      <c r="D603" s="13"/>
      <c r="E603" s="255"/>
    </row>
    <row r="604" spans="1:5" ht="8.25" customHeight="1">
      <c r="A604" s="49"/>
      <c r="B604" s="98"/>
      <c r="C604" s="13"/>
      <c r="D604" s="13"/>
      <c r="E604" s="255"/>
    </row>
    <row r="605" spans="1:10" s="32" customFormat="1" ht="162.75" customHeight="1">
      <c r="A605" s="34" t="s">
        <v>664</v>
      </c>
      <c r="B605" s="78" t="s">
        <v>969</v>
      </c>
      <c r="C605" s="35" t="s">
        <v>669</v>
      </c>
      <c r="D605" s="106">
        <v>1</v>
      </c>
      <c r="E605" s="320"/>
      <c r="F605" s="30">
        <f>D605*E605</f>
        <v>0</v>
      </c>
      <c r="J605" s="30"/>
    </row>
    <row r="606" spans="1:5" ht="6.75" customHeight="1">
      <c r="A606" s="49"/>
      <c r="B606" s="98"/>
      <c r="C606" s="13"/>
      <c r="D606" s="13"/>
      <c r="E606" s="255"/>
    </row>
    <row r="607" spans="1:10" s="32" customFormat="1" ht="123.75" customHeight="1">
      <c r="A607" s="34" t="s">
        <v>665</v>
      </c>
      <c r="B607" s="78" t="s">
        <v>971</v>
      </c>
      <c r="C607" s="35" t="s">
        <v>669</v>
      </c>
      <c r="D607" s="106">
        <v>1</v>
      </c>
      <c r="E607" s="320"/>
      <c r="F607" s="30">
        <f>D607*E607</f>
        <v>0</v>
      </c>
      <c r="J607" s="30"/>
    </row>
    <row r="608" spans="1:5" ht="6.75" customHeight="1">
      <c r="A608" s="49"/>
      <c r="B608" s="98"/>
      <c r="C608" s="13"/>
      <c r="D608" s="13"/>
      <c r="E608" s="255"/>
    </row>
    <row r="609" spans="1:5" ht="15" customHeight="1">
      <c r="A609" s="49"/>
      <c r="B609" s="98" t="s">
        <v>973</v>
      </c>
      <c r="C609" s="13"/>
      <c r="D609" s="13"/>
      <c r="E609" s="255"/>
    </row>
    <row r="610" spans="1:5" ht="7.5" customHeight="1">
      <c r="A610" s="49"/>
      <c r="B610" s="98"/>
      <c r="C610" s="13"/>
      <c r="D610" s="13"/>
      <c r="E610" s="255"/>
    </row>
    <row r="611" spans="1:10" s="32" customFormat="1" ht="224.25" customHeight="1">
      <c r="A611" s="34" t="s">
        <v>1185</v>
      </c>
      <c r="B611" s="78" t="s">
        <v>972</v>
      </c>
      <c r="C611" s="35" t="s">
        <v>669</v>
      </c>
      <c r="D611" s="106">
        <v>1</v>
      </c>
      <c r="E611" s="320"/>
      <c r="F611" s="30">
        <f>D611*E611</f>
        <v>0</v>
      </c>
      <c r="J611" s="30"/>
    </row>
    <row r="612" spans="1:5" ht="9" customHeight="1">
      <c r="A612" s="49"/>
      <c r="B612" s="98"/>
      <c r="C612" s="13"/>
      <c r="D612" s="13"/>
      <c r="E612" s="255"/>
    </row>
    <row r="613" spans="1:10" s="32" customFormat="1" ht="169.5" customHeight="1">
      <c r="A613" s="34" t="s">
        <v>1190</v>
      </c>
      <c r="B613" s="78" t="s">
        <v>974</v>
      </c>
      <c r="C613" s="35" t="s">
        <v>669</v>
      </c>
      <c r="D613" s="106">
        <v>1</v>
      </c>
      <c r="E613" s="320"/>
      <c r="F613" s="30">
        <f>D613*E613</f>
        <v>0</v>
      </c>
      <c r="J613" s="30"/>
    </row>
    <row r="614" spans="1:6" ht="5.25" customHeight="1">
      <c r="A614" s="97"/>
      <c r="B614" s="99"/>
      <c r="C614" s="62"/>
      <c r="D614" s="63"/>
      <c r="E614" s="11"/>
      <c r="F614" s="11"/>
    </row>
    <row r="615" spans="1:2" ht="4.5" customHeight="1">
      <c r="A615" s="97"/>
      <c r="B615" s="91"/>
    </row>
    <row r="616" spans="1:6" ht="12.75" customHeight="1">
      <c r="A616" s="84"/>
      <c r="B616" s="92" t="s">
        <v>681</v>
      </c>
      <c r="C616" s="65"/>
      <c r="D616" s="93"/>
      <c r="E616" s="9"/>
      <c r="F616" s="9">
        <f>SUM(F532:F614)</f>
        <v>0</v>
      </c>
    </row>
    <row r="617" spans="1:4" ht="6.75" customHeight="1">
      <c r="A617" s="84"/>
      <c r="B617" s="78"/>
      <c r="D617" s="94"/>
    </row>
    <row r="618" spans="1:6" ht="12.75" customHeight="1">
      <c r="A618" s="84"/>
      <c r="B618" s="78" t="s">
        <v>682</v>
      </c>
      <c r="C618" s="258">
        <v>0.05</v>
      </c>
      <c r="F618" s="11">
        <f>ROUND(F616*C618,-3)</f>
        <v>0</v>
      </c>
    </row>
    <row r="619" ht="12.75">
      <c r="A619" s="49"/>
    </row>
    <row r="620" spans="1:6" ht="15.75" thickBot="1">
      <c r="A620" s="100" t="s">
        <v>666</v>
      </c>
      <c r="B620" s="101" t="s">
        <v>646</v>
      </c>
      <c r="C620" s="102"/>
      <c r="D620" s="103"/>
      <c r="E620" s="103"/>
      <c r="F620" s="104">
        <f>SUM(F616:F618)</f>
        <v>0</v>
      </c>
    </row>
    <row r="621" spans="1:2" ht="15.75">
      <c r="A621" s="109" t="s">
        <v>667</v>
      </c>
      <c r="B621" s="105" t="s">
        <v>647</v>
      </c>
    </row>
    <row r="622" spans="1:2" ht="15.75">
      <c r="A622" s="109"/>
      <c r="B622" s="105"/>
    </row>
    <row r="623" spans="1:2" ht="14.25">
      <c r="A623" s="22"/>
      <c r="B623" s="98" t="s">
        <v>496</v>
      </c>
    </row>
    <row r="624" spans="1:2" ht="14.25">
      <c r="A624" s="22"/>
      <c r="B624" s="98" t="s">
        <v>497</v>
      </c>
    </row>
    <row r="625" spans="1:2" ht="14.25">
      <c r="A625" s="22"/>
      <c r="B625" s="98" t="s">
        <v>498</v>
      </c>
    </row>
    <row r="626" spans="1:2" ht="12.75">
      <c r="A626" s="22"/>
      <c r="B626" s="90"/>
    </row>
    <row r="627" spans="1:2" ht="12.75">
      <c r="A627" s="22"/>
      <c r="B627" s="90"/>
    </row>
    <row r="628" spans="1:10" s="32" customFormat="1" ht="62.25" customHeight="1">
      <c r="A628" s="36" t="s">
        <v>1159</v>
      </c>
      <c r="B628" s="33" t="s">
        <v>495</v>
      </c>
      <c r="C628" s="37" t="s">
        <v>1164</v>
      </c>
      <c r="D628" s="42">
        <v>1770</v>
      </c>
      <c r="E628" s="320"/>
      <c r="F628" s="30">
        <f>D628*E628</f>
        <v>0</v>
      </c>
      <c r="J628" s="30"/>
    </row>
    <row r="629" spans="1:2" ht="12.75">
      <c r="A629" s="22"/>
      <c r="B629" s="90"/>
    </row>
    <row r="630" spans="1:10" s="32" customFormat="1" ht="78.75" customHeight="1">
      <c r="A630" s="36" t="s">
        <v>1161</v>
      </c>
      <c r="B630" s="33" t="s">
        <v>499</v>
      </c>
      <c r="C630" s="37" t="s">
        <v>1164</v>
      </c>
      <c r="D630" s="42">
        <v>1770</v>
      </c>
      <c r="E630" s="320"/>
      <c r="F630" s="30">
        <f>D630*E630</f>
        <v>0</v>
      </c>
      <c r="J630" s="30"/>
    </row>
    <row r="631" spans="1:2" ht="12.75">
      <c r="A631" s="22"/>
      <c r="B631" s="90"/>
    </row>
    <row r="632" spans="1:10" s="32" customFormat="1" ht="93" customHeight="1">
      <c r="A632" s="36" t="s">
        <v>1163</v>
      </c>
      <c r="B632" s="33" t="s">
        <v>493</v>
      </c>
      <c r="C632" s="37" t="s">
        <v>1164</v>
      </c>
      <c r="D632" s="42">
        <v>1495</v>
      </c>
      <c r="E632" s="320"/>
      <c r="F632" s="30">
        <f>D632*E632</f>
        <v>0</v>
      </c>
      <c r="J632" s="30"/>
    </row>
    <row r="633" spans="1:2" ht="12.75">
      <c r="A633" s="22"/>
      <c r="B633" s="90"/>
    </row>
    <row r="634" spans="1:10" s="32" customFormat="1" ht="81" customHeight="1">
      <c r="A634" s="36" t="s">
        <v>1165</v>
      </c>
      <c r="B634" s="33" t="s">
        <v>494</v>
      </c>
      <c r="C634" s="37" t="s">
        <v>1164</v>
      </c>
      <c r="D634" s="42">
        <v>810</v>
      </c>
      <c r="E634" s="320"/>
      <c r="F634" s="30">
        <f>D634*E634</f>
        <v>0</v>
      </c>
      <c r="J634" s="30"/>
    </row>
    <row r="635" spans="1:10" s="32" customFormat="1" ht="14.25">
      <c r="A635" s="36"/>
      <c r="B635" s="232"/>
      <c r="C635" s="37"/>
      <c r="D635" s="42"/>
      <c r="E635" s="30"/>
      <c r="F635" s="30"/>
      <c r="J635" s="30"/>
    </row>
    <row r="636" spans="1:10" s="32" customFormat="1" ht="67.5" customHeight="1">
      <c r="A636" s="36" t="s">
        <v>1166</v>
      </c>
      <c r="B636" s="33" t="s">
        <v>500</v>
      </c>
      <c r="C636" s="37" t="s">
        <v>1164</v>
      </c>
      <c r="D636" s="42">
        <v>738</v>
      </c>
      <c r="E636" s="320"/>
      <c r="F636" s="30">
        <f>D636*E636</f>
        <v>0</v>
      </c>
      <c r="J636" s="30"/>
    </row>
    <row r="637" spans="1:10" s="32" customFormat="1" ht="14.25">
      <c r="A637" s="36"/>
      <c r="B637" s="33"/>
      <c r="C637" s="37"/>
      <c r="D637" s="42"/>
      <c r="E637" s="30"/>
      <c r="F637" s="30"/>
      <c r="J637" s="30"/>
    </row>
    <row r="638" spans="1:10" s="32" customFormat="1" ht="51" customHeight="1">
      <c r="A638" s="36" t="s">
        <v>1168</v>
      </c>
      <c r="B638" s="33" t="s">
        <v>644</v>
      </c>
      <c r="C638" s="37" t="s">
        <v>1164</v>
      </c>
      <c r="D638" s="42">
        <v>4008</v>
      </c>
      <c r="E638" s="320"/>
      <c r="F638" s="30">
        <f>D638*E638</f>
        <v>0</v>
      </c>
      <c r="J638" s="30"/>
    </row>
    <row r="639" spans="1:10" s="32" customFormat="1" ht="14.25">
      <c r="A639" s="36"/>
      <c r="B639" s="33"/>
      <c r="C639" s="37"/>
      <c r="D639" s="42"/>
      <c r="E639" s="30"/>
      <c r="F639" s="30"/>
      <c r="J639" s="30"/>
    </row>
    <row r="640" spans="1:10" s="32" customFormat="1" ht="82.5" customHeight="1">
      <c r="A640" s="36" t="s">
        <v>1170</v>
      </c>
      <c r="B640" s="33" t="s">
        <v>501</v>
      </c>
      <c r="C640" s="37" t="s">
        <v>1164</v>
      </c>
      <c r="D640" s="42">
        <v>682</v>
      </c>
      <c r="E640" s="320"/>
      <c r="F640" s="30">
        <f>D640*E640</f>
        <v>0</v>
      </c>
      <c r="J640" s="30"/>
    </row>
    <row r="641" spans="1:10" s="32" customFormat="1" ht="15">
      <c r="A641" s="100"/>
      <c r="E641" s="30"/>
      <c r="F641" s="30"/>
      <c r="J641" s="30"/>
    </row>
    <row r="642" spans="1:10" s="32" customFormat="1" ht="91.5" customHeight="1">
      <c r="A642" s="36" t="s">
        <v>1171</v>
      </c>
      <c r="B642" s="33" t="s">
        <v>502</v>
      </c>
      <c r="C642" s="37" t="s">
        <v>1164</v>
      </c>
      <c r="D642" s="42">
        <v>128</v>
      </c>
      <c r="E642" s="320"/>
      <c r="F642" s="30">
        <f>D642*E642</f>
        <v>0</v>
      </c>
      <c r="J642" s="30"/>
    </row>
    <row r="643" spans="1:10" s="32" customFormat="1" ht="15">
      <c r="A643" s="100"/>
      <c r="B643" s="96"/>
      <c r="C643" s="35"/>
      <c r="D643" s="30"/>
      <c r="E643" s="30"/>
      <c r="F643" s="30"/>
      <c r="J643" s="30"/>
    </row>
    <row r="644" spans="1:10" s="32" customFormat="1" ht="63.75" customHeight="1">
      <c r="A644" s="36" t="s">
        <v>1172</v>
      </c>
      <c r="B644" s="33" t="s">
        <v>503</v>
      </c>
      <c r="C644" s="37" t="s">
        <v>1164</v>
      </c>
      <c r="D644" s="42">
        <v>70</v>
      </c>
      <c r="E644" s="320"/>
      <c r="F644" s="30">
        <f>D644*E644</f>
        <v>0</v>
      </c>
      <c r="J644" s="30"/>
    </row>
    <row r="645" spans="1:10" s="32" customFormat="1" ht="15">
      <c r="A645" s="100"/>
      <c r="B645" s="96"/>
      <c r="C645" s="35"/>
      <c r="D645" s="30"/>
      <c r="E645" s="30"/>
      <c r="F645" s="30"/>
      <c r="J645" s="30"/>
    </row>
    <row r="646" spans="1:10" s="32" customFormat="1" ht="82.5" customHeight="1">
      <c r="A646" s="36" t="s">
        <v>1173</v>
      </c>
      <c r="B646" s="33" t="s">
        <v>504</v>
      </c>
      <c r="C646" s="37" t="s">
        <v>1164</v>
      </c>
      <c r="D646" s="42">
        <v>192</v>
      </c>
      <c r="E646" s="320"/>
      <c r="F646" s="30">
        <f>D646*E646</f>
        <v>0</v>
      </c>
      <c r="J646" s="30"/>
    </row>
    <row r="647" spans="1:10" s="32" customFormat="1" ht="15">
      <c r="A647" s="100"/>
      <c r="B647" s="96"/>
      <c r="C647" s="35"/>
      <c r="D647" s="30"/>
      <c r="E647" s="30"/>
      <c r="F647" s="30"/>
      <c r="J647" s="30"/>
    </row>
    <row r="648" spans="1:10" s="32" customFormat="1" ht="102" customHeight="1">
      <c r="A648" s="36" t="s">
        <v>1174</v>
      </c>
      <c r="B648" s="33" t="s">
        <v>505</v>
      </c>
      <c r="C648" s="37" t="s">
        <v>1162</v>
      </c>
      <c r="D648" s="39">
        <v>17</v>
      </c>
      <c r="E648" s="320"/>
      <c r="F648" s="30">
        <f>D648*E648</f>
        <v>0</v>
      </c>
      <c r="J648" s="30"/>
    </row>
    <row r="649" spans="1:10" s="32" customFormat="1" ht="15">
      <c r="A649" s="100"/>
      <c r="B649" s="96"/>
      <c r="C649" s="35"/>
      <c r="D649" s="30"/>
      <c r="E649" s="30"/>
      <c r="F649" s="30"/>
      <c r="J649" s="30"/>
    </row>
    <row r="650" spans="1:10" s="32" customFormat="1" ht="79.5" customHeight="1">
      <c r="A650" s="36" t="s">
        <v>1175</v>
      </c>
      <c r="B650" s="33" t="s">
        <v>648</v>
      </c>
      <c r="C650" s="37" t="s">
        <v>1164</v>
      </c>
      <c r="D650" s="42">
        <v>20</v>
      </c>
      <c r="E650" s="320"/>
      <c r="F650" s="30">
        <f>D650*E650</f>
        <v>0</v>
      </c>
      <c r="J650" s="30"/>
    </row>
    <row r="651" spans="1:10" s="32" customFormat="1" ht="15">
      <c r="A651" s="100"/>
      <c r="B651" s="96"/>
      <c r="C651" s="35"/>
      <c r="D651" s="30"/>
      <c r="E651" s="30"/>
      <c r="F651" s="30"/>
      <c r="J651" s="30"/>
    </row>
    <row r="652" spans="1:10" s="32" customFormat="1" ht="15">
      <c r="A652" s="100"/>
      <c r="B652" s="98" t="s">
        <v>649</v>
      </c>
      <c r="C652" s="35"/>
      <c r="D652" s="30"/>
      <c r="E652" s="30"/>
      <c r="F652" s="30"/>
      <c r="J652" s="30"/>
    </row>
    <row r="653" spans="1:10" s="32" customFormat="1" ht="12.75" customHeight="1">
      <c r="A653" s="100"/>
      <c r="B653" s="96"/>
      <c r="C653" s="35"/>
      <c r="D653" s="30"/>
      <c r="E653" s="30"/>
      <c r="F653" s="30"/>
      <c r="J653" s="30"/>
    </row>
    <row r="654" spans="1:10" s="32" customFormat="1" ht="76.5" customHeight="1">
      <c r="A654" s="100"/>
      <c r="B654" s="379" t="s">
        <v>506</v>
      </c>
      <c r="C654" s="380"/>
      <c r="D654" s="380"/>
      <c r="E654" s="380"/>
      <c r="F654" s="30"/>
      <c r="J654" s="30"/>
    </row>
    <row r="655" spans="1:10" s="32" customFormat="1" ht="12.75" customHeight="1">
      <c r="A655" s="100"/>
      <c r="B655" s="96"/>
      <c r="C655" s="35"/>
      <c r="D655" s="30"/>
      <c r="E655" s="30"/>
      <c r="F655" s="30"/>
      <c r="J655" s="30"/>
    </row>
    <row r="656" spans="1:10" s="32" customFormat="1" ht="50.25" customHeight="1">
      <c r="A656" s="36" t="s">
        <v>1176</v>
      </c>
      <c r="B656" s="33" t="s">
        <v>507</v>
      </c>
      <c r="C656" s="37" t="s">
        <v>1164</v>
      </c>
      <c r="D656" s="42">
        <v>278</v>
      </c>
      <c r="E656" s="320"/>
      <c r="F656" s="30">
        <f>D656*E656</f>
        <v>0</v>
      </c>
      <c r="J656" s="30"/>
    </row>
    <row r="657" spans="1:10" s="32" customFormat="1" ht="12.75" customHeight="1">
      <c r="A657" s="100"/>
      <c r="B657" s="96"/>
      <c r="C657" s="35"/>
      <c r="D657" s="30"/>
      <c r="E657" s="30"/>
      <c r="F657" s="30"/>
      <c r="J657" s="30"/>
    </row>
    <row r="658" spans="1:10" s="32" customFormat="1" ht="66" customHeight="1">
      <c r="A658" s="36" t="s">
        <v>1177</v>
      </c>
      <c r="B658" s="33" t="s">
        <v>508</v>
      </c>
      <c r="C658" s="37" t="s">
        <v>1164</v>
      </c>
      <c r="D658" s="42">
        <v>1225</v>
      </c>
      <c r="E658" s="320"/>
      <c r="F658" s="30">
        <f>D658*E658</f>
        <v>0</v>
      </c>
      <c r="J658" s="30"/>
    </row>
    <row r="659" spans="1:10" s="32" customFormat="1" ht="12.75" customHeight="1">
      <c r="A659" s="100"/>
      <c r="B659" s="96"/>
      <c r="C659" s="35"/>
      <c r="D659" s="30"/>
      <c r="E659" s="30"/>
      <c r="F659" s="30"/>
      <c r="J659" s="30"/>
    </row>
    <row r="660" spans="1:10" s="32" customFormat="1" ht="78" customHeight="1">
      <c r="A660" s="36" t="s">
        <v>1178</v>
      </c>
      <c r="B660" s="33" t="s">
        <v>509</v>
      </c>
      <c r="E660" s="30"/>
      <c r="F660" s="30"/>
      <c r="J660" s="30"/>
    </row>
    <row r="661" spans="1:6" ht="21" customHeight="1">
      <c r="A661" s="43" t="s">
        <v>510</v>
      </c>
      <c r="B661" s="228" t="s">
        <v>511</v>
      </c>
      <c r="C661" s="37" t="s">
        <v>1167</v>
      </c>
      <c r="D661" s="42">
        <v>128</v>
      </c>
      <c r="E661" s="320"/>
      <c r="F661" s="30">
        <f>D661*E661</f>
        <v>0</v>
      </c>
    </row>
    <row r="662" spans="1:6" ht="21" customHeight="1">
      <c r="A662" s="43" t="s">
        <v>512</v>
      </c>
      <c r="B662" s="228" t="s">
        <v>513</v>
      </c>
      <c r="C662" s="37" t="s">
        <v>1167</v>
      </c>
      <c r="D662" s="42">
        <v>130</v>
      </c>
      <c r="E662" s="320"/>
      <c r="F662" s="30">
        <f>D662*E662</f>
        <v>0</v>
      </c>
    </row>
    <row r="664" spans="1:10" s="32" customFormat="1" ht="78" customHeight="1">
      <c r="A664" s="36" t="s">
        <v>1179</v>
      </c>
      <c r="B664" s="33" t="s">
        <v>515</v>
      </c>
      <c r="E664" s="30"/>
      <c r="F664" s="30"/>
      <c r="J664" s="30"/>
    </row>
    <row r="665" spans="1:6" ht="21" customHeight="1">
      <c r="A665" s="84" t="s">
        <v>1073</v>
      </c>
      <c r="B665" s="235" t="s">
        <v>514</v>
      </c>
      <c r="C665" s="37" t="s">
        <v>1160</v>
      </c>
      <c r="D665" s="39">
        <v>36</v>
      </c>
      <c r="E665" s="320"/>
      <c r="F665" s="30">
        <f>D665*E665</f>
        <v>0</v>
      </c>
    </row>
    <row r="666" spans="1:6" ht="21" customHeight="1">
      <c r="A666" s="84" t="s">
        <v>1075</v>
      </c>
      <c r="B666" s="235" t="s">
        <v>516</v>
      </c>
      <c r="C666" s="37" t="s">
        <v>1160</v>
      </c>
      <c r="D666" s="39">
        <v>22</v>
      </c>
      <c r="E666" s="320"/>
      <c r="F666" s="30">
        <f>D666*E666</f>
        <v>0</v>
      </c>
    </row>
    <row r="667" spans="1:6" ht="21" customHeight="1">
      <c r="A667" s="84" t="s">
        <v>641</v>
      </c>
      <c r="B667" s="235" t="s">
        <v>517</v>
      </c>
      <c r="C667" s="37" t="s">
        <v>1160</v>
      </c>
      <c r="D667" s="39">
        <v>19</v>
      </c>
      <c r="E667" s="320"/>
      <c r="F667" s="30">
        <f>D667*E667</f>
        <v>0</v>
      </c>
    </row>
    <row r="668" spans="5:6" ht="14.25">
      <c r="E668" s="321"/>
      <c r="F668" s="85"/>
    </row>
    <row r="669" spans="1:10" s="32" customFormat="1" ht="95.25" customHeight="1">
      <c r="A669" s="36" t="s">
        <v>1180</v>
      </c>
      <c r="B669" s="33" t="s">
        <v>518</v>
      </c>
      <c r="C669" s="37" t="s">
        <v>1164</v>
      </c>
      <c r="D669" s="42">
        <v>133</v>
      </c>
      <c r="E669" s="320"/>
      <c r="F669" s="30">
        <f>D669*E669</f>
        <v>0</v>
      </c>
      <c r="J669" s="30"/>
    </row>
    <row r="672" spans="1:10" s="32" customFormat="1" ht="12.75" customHeight="1">
      <c r="A672" s="110"/>
      <c r="B672" s="111"/>
      <c r="C672" s="74"/>
      <c r="D672" s="75"/>
      <c r="E672" s="75"/>
      <c r="F672" s="75"/>
      <c r="J672" s="30"/>
    </row>
    <row r="673" spans="1:10" s="32" customFormat="1" ht="12.75" customHeight="1">
      <c r="A673" s="110"/>
      <c r="B673" s="96"/>
      <c r="C673" s="35"/>
      <c r="D673" s="30"/>
      <c r="E673" s="30"/>
      <c r="F673" s="30"/>
      <c r="J673" s="30"/>
    </row>
    <row r="674" spans="1:10" s="32" customFormat="1" ht="12.75" customHeight="1">
      <c r="A674" s="84"/>
      <c r="B674" s="92" t="s">
        <v>681</v>
      </c>
      <c r="C674" s="65"/>
      <c r="D674" s="93"/>
      <c r="E674" s="9"/>
      <c r="F674" s="9">
        <f>SUM(F628:F671)</f>
        <v>0</v>
      </c>
      <c r="J674" s="30"/>
    </row>
    <row r="675" spans="1:10" s="32" customFormat="1" ht="12.75" customHeight="1">
      <c r="A675" s="84"/>
      <c r="B675" s="78"/>
      <c r="C675" s="1"/>
      <c r="D675" s="94"/>
      <c r="E675" s="3"/>
      <c r="F675" s="3"/>
      <c r="J675" s="30"/>
    </row>
    <row r="676" spans="1:10" s="32" customFormat="1" ht="12.75" customHeight="1">
      <c r="A676" s="84"/>
      <c r="B676" s="78" t="s">
        <v>682</v>
      </c>
      <c r="C676" s="258">
        <v>0.05</v>
      </c>
      <c r="D676" s="26"/>
      <c r="E676" s="3"/>
      <c r="F676" s="11">
        <f>ROUND(F674*C676,-3)</f>
        <v>0</v>
      </c>
      <c r="J676" s="30"/>
    </row>
    <row r="677" spans="5:10" s="32" customFormat="1" ht="14.25">
      <c r="E677" s="30"/>
      <c r="F677" s="30"/>
      <c r="J677" s="30"/>
    </row>
    <row r="678" spans="1:10" s="32" customFormat="1" ht="15.75" thickBot="1">
      <c r="A678" s="100" t="s">
        <v>667</v>
      </c>
      <c r="B678" s="101" t="s">
        <v>650</v>
      </c>
      <c r="C678" s="35"/>
      <c r="D678" s="30"/>
      <c r="E678" s="30"/>
      <c r="F678" s="46">
        <f>SUM(F674:F676)</f>
        <v>0</v>
      </c>
      <c r="J678" s="30"/>
    </row>
    <row r="679" spans="1:2" ht="15.75">
      <c r="A679" s="97" t="s">
        <v>668</v>
      </c>
      <c r="B679" s="105" t="s">
        <v>651</v>
      </c>
    </row>
    <row r="680" spans="1:2" ht="16.5" customHeight="1">
      <c r="A680" s="97"/>
      <c r="B680" s="105"/>
    </row>
    <row r="681" spans="1:2" ht="15.75">
      <c r="A681" s="97"/>
      <c r="B681" s="60" t="s">
        <v>178</v>
      </c>
    </row>
    <row r="682" spans="1:2" ht="6" customHeight="1">
      <c r="A682" s="97"/>
      <c r="B682" s="105"/>
    </row>
    <row r="683" spans="1:10" s="32" customFormat="1" ht="62.25" customHeight="1">
      <c r="A683" s="36" t="s">
        <v>1159</v>
      </c>
      <c r="B683" s="33" t="s">
        <v>173</v>
      </c>
      <c r="C683" s="37" t="s">
        <v>1164</v>
      </c>
      <c r="D683" s="42">
        <v>338.5</v>
      </c>
      <c r="E683" s="320"/>
      <c r="F683" s="30">
        <f>D683*E683</f>
        <v>0</v>
      </c>
      <c r="J683" s="30"/>
    </row>
    <row r="684" spans="1:2" ht="12.75" customHeight="1">
      <c r="A684" s="97"/>
      <c r="B684" s="114"/>
    </row>
    <row r="685" spans="1:10" s="32" customFormat="1" ht="63" customHeight="1">
      <c r="A685" s="36" t="s">
        <v>1161</v>
      </c>
      <c r="B685" s="33" t="s">
        <v>174</v>
      </c>
      <c r="C685" s="37" t="s">
        <v>1164</v>
      </c>
      <c r="D685" s="42">
        <v>694.7</v>
      </c>
      <c r="E685" s="320"/>
      <c r="F685" s="30">
        <f>D685*E685</f>
        <v>0</v>
      </c>
      <c r="J685" s="30"/>
    </row>
    <row r="686" spans="1:2" ht="12.75" customHeight="1">
      <c r="A686" s="97"/>
      <c r="B686" s="114"/>
    </row>
    <row r="687" spans="1:10" s="32" customFormat="1" ht="61.5" customHeight="1">
      <c r="A687" s="36" t="s">
        <v>1163</v>
      </c>
      <c r="B687" s="33" t="s">
        <v>175</v>
      </c>
      <c r="C687" s="37" t="s">
        <v>1164</v>
      </c>
      <c r="D687" s="42">
        <v>39.8</v>
      </c>
      <c r="E687" s="320"/>
      <c r="F687" s="30">
        <f>D687*E687</f>
        <v>0</v>
      </c>
      <c r="J687" s="30"/>
    </row>
    <row r="688" spans="1:10" s="32" customFormat="1" ht="6" customHeight="1">
      <c r="A688" s="36"/>
      <c r="B688" s="33"/>
      <c r="C688" s="37"/>
      <c r="D688" s="42"/>
      <c r="E688" s="30"/>
      <c r="F688" s="30"/>
      <c r="J688" s="30"/>
    </row>
    <row r="689" spans="1:4" ht="15.75">
      <c r="A689" s="97"/>
      <c r="B689" s="60" t="s">
        <v>176</v>
      </c>
      <c r="D689" s="3"/>
    </row>
    <row r="690" spans="1:4" ht="8.25" customHeight="1">
      <c r="A690" s="38"/>
      <c r="B690" s="41"/>
      <c r="C690" s="40"/>
      <c r="D690" s="20"/>
    </row>
    <row r="691" spans="1:10" s="32" customFormat="1" ht="105" customHeight="1">
      <c r="A691" s="36" t="s">
        <v>1165</v>
      </c>
      <c r="B691" s="33" t="s">
        <v>179</v>
      </c>
      <c r="C691" s="37" t="s">
        <v>1164</v>
      </c>
      <c r="D691" s="42">
        <v>644.5</v>
      </c>
      <c r="E691" s="320"/>
      <c r="F691" s="30">
        <f>D691*E691</f>
        <v>0</v>
      </c>
      <c r="J691" s="30"/>
    </row>
    <row r="692" spans="1:4" ht="12" customHeight="1">
      <c r="A692" s="38"/>
      <c r="B692" s="41"/>
      <c r="C692" s="40"/>
      <c r="D692" s="20"/>
    </row>
    <row r="693" spans="1:10" s="32" customFormat="1" ht="46.5" customHeight="1">
      <c r="A693" s="36" t="s">
        <v>1166</v>
      </c>
      <c r="B693" s="33" t="s">
        <v>177</v>
      </c>
      <c r="C693" s="37" t="s">
        <v>1167</v>
      </c>
      <c r="D693" s="42">
        <v>375</v>
      </c>
      <c r="E693" s="320"/>
      <c r="F693" s="30">
        <f>D693*E693</f>
        <v>0</v>
      </c>
      <c r="J693" s="30"/>
    </row>
    <row r="694" spans="1:6" ht="14.25">
      <c r="A694" s="36"/>
      <c r="B694" s="33"/>
      <c r="C694" s="37"/>
      <c r="D694" s="116"/>
      <c r="E694" s="42"/>
      <c r="F694" s="42"/>
    </row>
    <row r="695" spans="1:10" s="32" customFormat="1" ht="45" customHeight="1">
      <c r="A695" s="36" t="s">
        <v>1168</v>
      </c>
      <c r="B695" s="33" t="s">
        <v>180</v>
      </c>
      <c r="C695" s="37" t="s">
        <v>1167</v>
      </c>
      <c r="D695" s="42">
        <v>11</v>
      </c>
      <c r="E695" s="320"/>
      <c r="F695" s="30">
        <f>D695*E695</f>
        <v>0</v>
      </c>
      <c r="J695" s="30"/>
    </row>
    <row r="696" spans="1:2" ht="7.5" customHeight="1">
      <c r="A696" s="97"/>
      <c r="B696" s="105"/>
    </row>
    <row r="697" spans="1:4" ht="12.75" customHeight="1">
      <c r="A697" s="38"/>
      <c r="B697" s="33" t="s">
        <v>182</v>
      </c>
      <c r="C697" s="40"/>
      <c r="D697" s="20"/>
    </row>
    <row r="698" spans="1:4" ht="6.75" customHeight="1">
      <c r="A698" s="38"/>
      <c r="B698" s="41"/>
      <c r="C698" s="40"/>
      <c r="D698" s="20"/>
    </row>
    <row r="699" spans="1:10" s="32" customFormat="1" ht="89.25" customHeight="1">
      <c r="A699" s="36" t="s">
        <v>1170</v>
      </c>
      <c r="B699" s="33" t="s">
        <v>183</v>
      </c>
      <c r="C699" s="37" t="s">
        <v>1162</v>
      </c>
      <c r="D699" s="39">
        <v>1</v>
      </c>
      <c r="E699" s="320"/>
      <c r="F699" s="30">
        <f>D699*E699</f>
        <v>0</v>
      </c>
      <c r="J699" s="30"/>
    </row>
    <row r="700" spans="1:10" s="32" customFormat="1" ht="12.75" customHeight="1">
      <c r="A700" s="36"/>
      <c r="B700" s="33"/>
      <c r="C700" s="37"/>
      <c r="D700" s="39"/>
      <c r="E700" s="30"/>
      <c r="F700" s="30"/>
      <c r="J700" s="30"/>
    </row>
    <row r="701" spans="1:10" s="32" customFormat="1" ht="91.5" customHeight="1">
      <c r="A701" s="36" t="s">
        <v>1171</v>
      </c>
      <c r="B701" s="33" t="s">
        <v>184</v>
      </c>
      <c r="C701" s="37" t="s">
        <v>1162</v>
      </c>
      <c r="D701" s="39">
        <v>1</v>
      </c>
      <c r="E701" s="320"/>
      <c r="F701" s="30">
        <f>D701*E701</f>
        <v>0</v>
      </c>
      <c r="J701" s="30"/>
    </row>
    <row r="702" spans="1:6" ht="12.75" customHeight="1">
      <c r="A702" s="38"/>
      <c r="B702" s="115"/>
      <c r="C702" s="108"/>
      <c r="D702" s="45"/>
      <c r="E702" s="11"/>
      <c r="F702" s="11"/>
    </row>
    <row r="703" spans="1:4" ht="8.25" customHeight="1">
      <c r="A703" s="38"/>
      <c r="B703" s="41"/>
      <c r="C703" s="40"/>
      <c r="D703" s="20"/>
    </row>
    <row r="704" spans="1:6" ht="12.75" customHeight="1">
      <c r="A704" s="84"/>
      <c r="B704" s="92" t="s">
        <v>681</v>
      </c>
      <c r="C704" s="65"/>
      <c r="D704" s="93"/>
      <c r="E704" s="9"/>
      <c r="F704" s="9">
        <f>SUM(F683:F702)</f>
        <v>0</v>
      </c>
    </row>
    <row r="705" spans="1:4" ht="8.25" customHeight="1">
      <c r="A705" s="84"/>
      <c r="B705" s="78"/>
      <c r="D705" s="94"/>
    </row>
    <row r="706" spans="1:6" ht="12.75" customHeight="1">
      <c r="A706" s="84"/>
      <c r="B706" s="78" t="s">
        <v>682</v>
      </c>
      <c r="C706" s="258">
        <v>0.05</v>
      </c>
      <c r="F706" s="11">
        <f>ROUND(F704*C706,-3)</f>
        <v>0</v>
      </c>
    </row>
    <row r="707" spans="1:2" ht="12.75">
      <c r="A707" s="112"/>
      <c r="B707" s="113"/>
    </row>
    <row r="708" spans="1:6" ht="15.75" thickBot="1">
      <c r="A708" s="100" t="s">
        <v>668</v>
      </c>
      <c r="B708" s="28" t="s">
        <v>652</v>
      </c>
      <c r="C708" s="35"/>
      <c r="D708" s="30"/>
      <c r="E708" s="30"/>
      <c r="F708" s="46">
        <f>SUM(F704:F706)</f>
        <v>0</v>
      </c>
    </row>
    <row r="709" spans="1:2" ht="15.75">
      <c r="A709" s="97" t="s">
        <v>723</v>
      </c>
      <c r="B709" s="105" t="s">
        <v>653</v>
      </c>
    </row>
    <row r="710" spans="1:2" ht="12.75">
      <c r="A710" s="112"/>
      <c r="B710" s="113"/>
    </row>
    <row r="711" spans="1:10" s="32" customFormat="1" ht="12.75" customHeight="1">
      <c r="A711" s="110"/>
      <c r="B711" s="60"/>
      <c r="C711" s="35"/>
      <c r="D711" s="30"/>
      <c r="E711" s="30"/>
      <c r="F711" s="30"/>
      <c r="J711" s="30"/>
    </row>
    <row r="712" spans="1:10" s="32" customFormat="1" ht="12.75" customHeight="1">
      <c r="A712" s="110"/>
      <c r="B712" s="60" t="s">
        <v>191</v>
      </c>
      <c r="C712" s="35"/>
      <c r="D712" s="30"/>
      <c r="E712" s="30"/>
      <c r="F712" s="30"/>
      <c r="J712" s="30"/>
    </row>
    <row r="713" spans="1:10" s="32" customFormat="1" ht="12.75" customHeight="1">
      <c r="A713" s="110"/>
      <c r="B713" s="60"/>
      <c r="C713" s="35"/>
      <c r="D713" s="30"/>
      <c r="E713" s="30"/>
      <c r="F713" s="30"/>
      <c r="J713" s="30"/>
    </row>
    <row r="714" spans="1:10" s="32" customFormat="1" ht="110.25" customHeight="1">
      <c r="A714" s="36" t="s">
        <v>1159</v>
      </c>
      <c r="B714" s="33" t="s">
        <v>185</v>
      </c>
      <c r="C714" s="37" t="s">
        <v>1164</v>
      </c>
      <c r="D714" s="42">
        <v>98.5</v>
      </c>
      <c r="E714" s="320"/>
      <c r="F714" s="30">
        <f>D714*E714</f>
        <v>0</v>
      </c>
      <c r="J714" s="30"/>
    </row>
    <row r="716" spans="1:10" s="32" customFormat="1" ht="93.75" customHeight="1">
      <c r="A716" s="36" t="s">
        <v>1161</v>
      </c>
      <c r="B716" s="33" t="s">
        <v>187</v>
      </c>
      <c r="C716" s="37" t="s">
        <v>1162</v>
      </c>
      <c r="D716" s="39">
        <v>3</v>
      </c>
      <c r="E716" s="320"/>
      <c r="F716" s="30">
        <f>D716*E716</f>
        <v>0</v>
      </c>
      <c r="J716" s="30"/>
    </row>
    <row r="718" spans="1:10" s="32" customFormat="1" ht="123.75" customHeight="1">
      <c r="A718" s="36" t="s">
        <v>1163</v>
      </c>
      <c r="B718" s="33" t="s">
        <v>186</v>
      </c>
      <c r="C718" s="37" t="s">
        <v>1164</v>
      </c>
      <c r="D718" s="42">
        <v>156</v>
      </c>
      <c r="E718" s="320"/>
      <c r="F718" s="30">
        <f>D718*E718</f>
        <v>0</v>
      </c>
      <c r="J718" s="30"/>
    </row>
    <row r="720" spans="1:10" s="32" customFormat="1" ht="93.75" customHeight="1">
      <c r="A720" s="36" t="s">
        <v>1165</v>
      </c>
      <c r="B720" s="33" t="s">
        <v>188</v>
      </c>
      <c r="C720" s="37" t="s">
        <v>1162</v>
      </c>
      <c r="D720" s="39">
        <v>9</v>
      </c>
      <c r="E720" s="320"/>
      <c r="F720" s="30">
        <f>D720*E720</f>
        <v>0</v>
      </c>
      <c r="J720" s="30"/>
    </row>
    <row r="722" spans="1:10" s="32" customFormat="1" ht="91.5" customHeight="1">
      <c r="A722" s="36" t="s">
        <v>1166</v>
      </c>
      <c r="B722" s="33" t="s">
        <v>189</v>
      </c>
      <c r="C722" s="37"/>
      <c r="D722" s="42"/>
      <c r="E722" s="30"/>
      <c r="F722" s="30"/>
      <c r="J722" s="30"/>
    </row>
    <row r="723" spans="2:6" ht="14.25">
      <c r="B723" s="2" t="s">
        <v>190</v>
      </c>
      <c r="C723" s="37" t="s">
        <v>1160</v>
      </c>
      <c r="D723" s="39">
        <v>19</v>
      </c>
      <c r="E723" s="320"/>
      <c r="F723" s="30">
        <f>D723*E723</f>
        <v>0</v>
      </c>
    </row>
    <row r="725" ht="14.25">
      <c r="B725" s="2" t="s">
        <v>192</v>
      </c>
    </row>
    <row r="727" spans="1:10" s="32" customFormat="1" ht="135" customHeight="1">
      <c r="A727" s="36" t="s">
        <v>1168</v>
      </c>
      <c r="B727" s="33" t="s">
        <v>769</v>
      </c>
      <c r="C727" s="37" t="s">
        <v>1164</v>
      </c>
      <c r="D727" s="42">
        <v>106.5</v>
      </c>
      <c r="E727" s="320"/>
      <c r="F727" s="30">
        <f>D727*E727</f>
        <v>0</v>
      </c>
      <c r="J727" s="30"/>
    </row>
    <row r="730" spans="1:10" s="32" customFormat="1" ht="107.25" customHeight="1">
      <c r="A730" s="36" t="s">
        <v>1170</v>
      </c>
      <c r="B730" s="33" t="s">
        <v>770</v>
      </c>
      <c r="C730" s="37" t="s">
        <v>1167</v>
      </c>
      <c r="D730" s="42">
        <v>38.5</v>
      </c>
      <c r="E730" s="320"/>
      <c r="F730" s="30">
        <f>D730*E730</f>
        <v>0</v>
      </c>
      <c r="J730" s="30"/>
    </row>
    <row r="732" ht="14.25">
      <c r="B732" s="2" t="s">
        <v>771</v>
      </c>
    </row>
    <row r="734" spans="1:10" s="32" customFormat="1" ht="65.25" customHeight="1">
      <c r="A734" s="118" t="s">
        <v>1171</v>
      </c>
      <c r="B734" s="60" t="s">
        <v>772</v>
      </c>
      <c r="C734" s="98" t="s">
        <v>1167</v>
      </c>
      <c r="D734" s="42">
        <v>237</v>
      </c>
      <c r="E734" s="320"/>
      <c r="F734" s="30">
        <f>D734*E734</f>
        <v>0</v>
      </c>
      <c r="J734" s="30"/>
    </row>
    <row r="735" spans="1:10" s="32" customFormat="1" ht="17.25" customHeight="1">
      <c r="A735" s="118"/>
      <c r="B735" s="60"/>
      <c r="C735" s="98"/>
      <c r="D735" s="117"/>
      <c r="E735" s="30"/>
      <c r="F735" s="30"/>
      <c r="J735" s="30"/>
    </row>
    <row r="736" spans="1:10" s="32" customFormat="1" ht="52.5" customHeight="1">
      <c r="A736" s="36" t="s">
        <v>1172</v>
      </c>
      <c r="B736" s="33" t="s">
        <v>773</v>
      </c>
      <c r="C736" s="37" t="s">
        <v>1160</v>
      </c>
      <c r="D736" s="39">
        <v>13</v>
      </c>
      <c r="E736" s="320"/>
      <c r="F736" s="30">
        <f>D736*E736</f>
        <v>0</v>
      </c>
      <c r="J736" s="30"/>
    </row>
    <row r="737" spans="1:2" ht="12.75">
      <c r="A737" s="112"/>
      <c r="B737" s="113"/>
    </row>
    <row r="738" spans="1:10" s="32" customFormat="1" ht="48.75" customHeight="1">
      <c r="A738" s="36" t="s">
        <v>1173</v>
      </c>
      <c r="B738" s="33" t="s">
        <v>654</v>
      </c>
      <c r="C738" s="37" t="s">
        <v>1167</v>
      </c>
      <c r="D738" s="42">
        <v>8</v>
      </c>
      <c r="E738" s="320"/>
      <c r="F738" s="30">
        <f>D738*E738</f>
        <v>0</v>
      </c>
      <c r="J738" s="30"/>
    </row>
    <row r="739" spans="1:2" ht="12.75">
      <c r="A739" s="112"/>
      <c r="B739" s="113"/>
    </row>
    <row r="740" spans="1:4" ht="13.5" customHeight="1">
      <c r="A740" s="38"/>
      <c r="B740" s="33" t="s">
        <v>181</v>
      </c>
      <c r="C740" s="40"/>
      <c r="D740" s="20"/>
    </row>
    <row r="741" spans="1:4" ht="13.5" customHeight="1">
      <c r="A741" s="38"/>
      <c r="B741" s="41"/>
      <c r="C741" s="40"/>
      <c r="D741" s="20"/>
    </row>
    <row r="742" spans="1:10" s="32" customFormat="1" ht="134.25" customHeight="1">
      <c r="A742" s="36" t="s">
        <v>1174</v>
      </c>
      <c r="B742" s="33" t="s">
        <v>797</v>
      </c>
      <c r="C742" s="37" t="s">
        <v>1164</v>
      </c>
      <c r="D742" s="42">
        <v>342</v>
      </c>
      <c r="E742" s="320"/>
      <c r="F742" s="30">
        <f>D742*E742</f>
        <v>0</v>
      </c>
      <c r="J742" s="30"/>
    </row>
    <row r="743" spans="1:10" s="32" customFormat="1" ht="14.25" customHeight="1">
      <c r="A743" s="36"/>
      <c r="B743" s="33"/>
      <c r="C743" s="37"/>
      <c r="D743" s="42"/>
      <c r="E743" s="30"/>
      <c r="F743" s="30"/>
      <c r="J743" s="30"/>
    </row>
    <row r="744" spans="1:10" s="32" customFormat="1" ht="43.5" customHeight="1">
      <c r="A744" s="118" t="s">
        <v>1175</v>
      </c>
      <c r="B744" s="60" t="s">
        <v>645</v>
      </c>
      <c r="C744" s="98" t="s">
        <v>1160</v>
      </c>
      <c r="D744" s="117">
        <v>2</v>
      </c>
      <c r="E744" s="320"/>
      <c r="F744" s="30">
        <f>D744*E744</f>
        <v>0</v>
      </c>
      <c r="J744" s="30"/>
    </row>
    <row r="745" spans="1:10" s="32" customFormat="1" ht="13.5" customHeight="1">
      <c r="A745" s="118"/>
      <c r="B745" s="60"/>
      <c r="C745" s="98"/>
      <c r="D745" s="117"/>
      <c r="E745" s="30"/>
      <c r="F745" s="30"/>
      <c r="J745" s="30"/>
    </row>
    <row r="746" spans="1:10" s="32" customFormat="1" ht="83.25" customHeight="1">
      <c r="A746" s="36" t="s">
        <v>1176</v>
      </c>
      <c r="B746" s="33" t="s">
        <v>798</v>
      </c>
      <c r="C746" s="37" t="s">
        <v>1167</v>
      </c>
      <c r="D746" s="42">
        <v>235</v>
      </c>
      <c r="E746" s="320"/>
      <c r="F746" s="30">
        <f>D746*E746</f>
        <v>0</v>
      </c>
      <c r="J746" s="30"/>
    </row>
    <row r="747" spans="1:10" s="32" customFormat="1" ht="14.25" customHeight="1">
      <c r="A747" s="36"/>
      <c r="B747" s="33"/>
      <c r="C747" s="37"/>
      <c r="D747" s="42"/>
      <c r="E747" s="30"/>
      <c r="F747" s="30"/>
      <c r="J747" s="30"/>
    </row>
    <row r="748" spans="1:10" s="32" customFormat="1" ht="48.75" customHeight="1">
      <c r="A748" s="36" t="s">
        <v>1177</v>
      </c>
      <c r="B748" s="33" t="s">
        <v>654</v>
      </c>
      <c r="C748" s="37" t="s">
        <v>1167</v>
      </c>
      <c r="D748" s="42">
        <v>23</v>
      </c>
      <c r="E748" s="320"/>
      <c r="F748" s="30">
        <f>D748*E748</f>
        <v>0</v>
      </c>
      <c r="J748" s="30"/>
    </row>
    <row r="751" ht="14.25">
      <c r="B751" s="2" t="s">
        <v>800</v>
      </c>
    </row>
    <row r="752" ht="14.25">
      <c r="B752" s="2"/>
    </row>
    <row r="753" spans="1:10" s="32" customFormat="1" ht="141.75" customHeight="1">
      <c r="A753" s="36" t="s">
        <v>1178</v>
      </c>
      <c r="B753" s="33" t="s">
        <v>801</v>
      </c>
      <c r="C753" s="37" t="s">
        <v>1164</v>
      </c>
      <c r="D753" s="42">
        <v>52.4</v>
      </c>
      <c r="E753" s="320"/>
      <c r="F753" s="30">
        <f>D753*E753</f>
        <v>0</v>
      </c>
      <c r="J753" s="30"/>
    </row>
    <row r="754" spans="1:10" s="32" customFormat="1" ht="15" customHeight="1">
      <c r="A754" s="36"/>
      <c r="B754" s="33"/>
      <c r="C754" s="37"/>
      <c r="D754" s="42"/>
      <c r="E754" s="30"/>
      <c r="F754" s="30"/>
      <c r="J754" s="30"/>
    </row>
    <row r="755" spans="1:10" s="32" customFormat="1" ht="91.5" customHeight="1">
      <c r="A755" s="36" t="s">
        <v>1179</v>
      </c>
      <c r="B755" s="33" t="s">
        <v>799</v>
      </c>
      <c r="C755" s="37" t="s">
        <v>1167</v>
      </c>
      <c r="D755" s="42">
        <v>38</v>
      </c>
      <c r="E755" s="320"/>
      <c r="F755" s="30">
        <f>D755*E755</f>
        <v>0</v>
      </c>
      <c r="J755" s="30"/>
    </row>
    <row r="757" ht="14.25">
      <c r="B757" s="2" t="s">
        <v>802</v>
      </c>
    </row>
    <row r="759" spans="1:10" s="32" customFormat="1" ht="138.75" customHeight="1">
      <c r="A759" s="36" t="s">
        <v>1180</v>
      </c>
      <c r="B759" s="33" t="s">
        <v>977</v>
      </c>
      <c r="C759" s="37" t="s">
        <v>1164</v>
      </c>
      <c r="D759" s="42">
        <v>14.8</v>
      </c>
      <c r="E759" s="320"/>
      <c r="F759" s="30">
        <f>D759*E759</f>
        <v>0</v>
      </c>
      <c r="J759" s="30"/>
    </row>
    <row r="761" spans="1:10" s="32" customFormat="1" ht="91.5" customHeight="1">
      <c r="A761" s="36" t="s">
        <v>1181</v>
      </c>
      <c r="B761" s="33" t="s">
        <v>978</v>
      </c>
      <c r="C761" s="37" t="s">
        <v>1167</v>
      </c>
      <c r="D761" s="42">
        <v>5.7</v>
      </c>
      <c r="E761" s="320"/>
      <c r="F761" s="30">
        <f>D761*E761</f>
        <v>0</v>
      </c>
      <c r="J761" s="30"/>
    </row>
    <row r="763" spans="1:10" s="32" customFormat="1" ht="120.75" customHeight="1">
      <c r="A763" s="36" t="s">
        <v>1182</v>
      </c>
      <c r="B763" s="33" t="s">
        <v>979</v>
      </c>
      <c r="C763" s="37" t="s">
        <v>1164</v>
      </c>
      <c r="D763" s="42">
        <v>6.5</v>
      </c>
      <c r="E763" s="320"/>
      <c r="F763" s="30">
        <f>D763*E763</f>
        <v>0</v>
      </c>
      <c r="J763" s="30"/>
    </row>
    <row r="764" spans="1:10" s="32" customFormat="1" ht="14.25" customHeight="1">
      <c r="A764" s="36"/>
      <c r="B764" s="33"/>
      <c r="C764" s="37"/>
      <c r="D764" s="42"/>
      <c r="E764" s="30"/>
      <c r="F764" s="30"/>
      <c r="J764" s="30"/>
    </row>
    <row r="765" spans="1:10" s="32" customFormat="1" ht="91.5" customHeight="1">
      <c r="A765" s="36" t="s">
        <v>670</v>
      </c>
      <c r="B765" s="33" t="s">
        <v>980</v>
      </c>
      <c r="C765" s="37" t="s">
        <v>1167</v>
      </c>
      <c r="D765" s="42">
        <v>8.1</v>
      </c>
      <c r="E765" s="320"/>
      <c r="F765" s="30">
        <f>D765*E765</f>
        <v>0</v>
      </c>
      <c r="J765" s="30"/>
    </row>
    <row r="766" spans="1:10" s="32" customFormat="1" ht="14.25" customHeight="1">
      <c r="A766" s="36"/>
      <c r="B766" s="33"/>
      <c r="C766" s="37"/>
      <c r="D766" s="42"/>
      <c r="E766" s="30"/>
      <c r="F766" s="30"/>
      <c r="J766" s="30"/>
    </row>
    <row r="767" spans="1:10" s="32" customFormat="1" ht="65.25" customHeight="1">
      <c r="A767" s="36" t="s">
        <v>671</v>
      </c>
      <c r="B767" s="33" t="s">
        <v>981</v>
      </c>
      <c r="C767" s="37" t="s">
        <v>1167</v>
      </c>
      <c r="D767" s="42">
        <v>8.5</v>
      </c>
      <c r="E767" s="320"/>
      <c r="F767" s="30">
        <f>D767*E767</f>
        <v>0</v>
      </c>
      <c r="J767" s="30"/>
    </row>
    <row r="768" spans="1:10" s="32" customFormat="1" ht="14.25" customHeight="1">
      <c r="A768" s="36"/>
      <c r="B768" s="33"/>
      <c r="C768" s="37"/>
      <c r="D768" s="42"/>
      <c r="E768" s="30"/>
      <c r="F768" s="30"/>
      <c r="J768" s="30"/>
    </row>
    <row r="769" spans="1:10" s="32" customFormat="1" ht="14.25" customHeight="1">
      <c r="A769" s="36"/>
      <c r="B769" s="33" t="s">
        <v>771</v>
      </c>
      <c r="C769" s="37"/>
      <c r="D769" s="42"/>
      <c r="E769" s="30"/>
      <c r="F769" s="30"/>
      <c r="J769" s="30"/>
    </row>
    <row r="770" spans="1:10" s="32" customFormat="1" ht="14.25" customHeight="1">
      <c r="A770" s="36"/>
      <c r="B770" s="33"/>
      <c r="C770" s="37"/>
      <c r="D770" s="42"/>
      <c r="E770" s="30"/>
      <c r="F770" s="30"/>
      <c r="J770" s="30"/>
    </row>
    <row r="771" spans="1:10" s="32" customFormat="1" ht="81.75" customHeight="1">
      <c r="A771" s="36" t="s">
        <v>672</v>
      </c>
      <c r="B771" s="33" t="s">
        <v>982</v>
      </c>
      <c r="C771" s="37" t="s">
        <v>1162</v>
      </c>
      <c r="D771" s="42">
        <v>1</v>
      </c>
      <c r="E771" s="320"/>
      <c r="F771" s="30">
        <f>D771*E771</f>
        <v>0</v>
      </c>
      <c r="J771" s="30"/>
    </row>
    <row r="772" spans="1:10" s="32" customFormat="1" ht="14.25" customHeight="1">
      <c r="A772" s="36"/>
      <c r="B772" s="33"/>
      <c r="C772" s="37"/>
      <c r="D772" s="42"/>
      <c r="E772" s="30"/>
      <c r="F772" s="30"/>
      <c r="J772" s="30"/>
    </row>
    <row r="773" spans="1:10" s="32" customFormat="1" ht="13.5" customHeight="1">
      <c r="A773" s="110"/>
      <c r="B773" s="119"/>
      <c r="C773" s="74"/>
      <c r="D773" s="75"/>
      <c r="E773" s="75"/>
      <c r="F773" s="75"/>
      <c r="J773" s="30"/>
    </row>
    <row r="774" spans="1:10" s="32" customFormat="1" ht="6.75" customHeight="1">
      <c r="A774" s="110"/>
      <c r="B774" s="60"/>
      <c r="C774" s="120"/>
      <c r="D774" s="47"/>
      <c r="E774" s="47"/>
      <c r="F774" s="47"/>
      <c r="J774" s="30"/>
    </row>
    <row r="775" spans="1:10" s="32" customFormat="1" ht="14.25">
      <c r="A775" s="110"/>
      <c r="B775" s="60"/>
      <c r="C775" s="35"/>
      <c r="D775" s="30"/>
      <c r="E775" s="30"/>
      <c r="F775" s="30"/>
      <c r="J775" s="30"/>
    </row>
    <row r="776" spans="1:10" s="32" customFormat="1" ht="14.25">
      <c r="A776" s="84"/>
      <c r="B776" s="92" t="s">
        <v>681</v>
      </c>
      <c r="C776" s="65"/>
      <c r="D776" s="93"/>
      <c r="E776" s="9"/>
      <c r="F776" s="9">
        <f>SUM(F714:F773)</f>
        <v>0</v>
      </c>
      <c r="J776" s="30"/>
    </row>
    <row r="777" spans="1:10" s="32" customFormat="1" ht="14.25">
      <c r="A777" s="84"/>
      <c r="B777" s="78"/>
      <c r="C777" s="1"/>
      <c r="D777" s="94"/>
      <c r="E777" s="3"/>
      <c r="F777" s="3"/>
      <c r="J777" s="30"/>
    </row>
    <row r="778" spans="1:10" s="32" customFormat="1" ht="14.25">
      <c r="A778" s="84"/>
      <c r="B778" s="78" t="s">
        <v>682</v>
      </c>
      <c r="C778" s="258">
        <v>0.05</v>
      </c>
      <c r="D778" s="26"/>
      <c r="E778" s="3"/>
      <c r="F778" s="11">
        <f>ROUND(F776*C778,-3)</f>
        <v>0</v>
      </c>
      <c r="J778" s="30"/>
    </row>
    <row r="779" spans="1:10" s="32" customFormat="1" ht="14.25">
      <c r="A779" s="110"/>
      <c r="B779" s="60"/>
      <c r="C779" s="35"/>
      <c r="D779" s="30"/>
      <c r="E779" s="30"/>
      <c r="F779" s="30"/>
      <c r="J779" s="30"/>
    </row>
    <row r="780" spans="1:10" s="32" customFormat="1" ht="14.25">
      <c r="A780" s="110"/>
      <c r="B780" s="60"/>
      <c r="C780" s="35"/>
      <c r="D780" s="30"/>
      <c r="E780" s="30"/>
      <c r="F780" s="30"/>
      <c r="J780" s="30"/>
    </row>
    <row r="781" spans="1:10" s="32" customFormat="1" ht="15.75" thickBot="1">
      <c r="A781" s="100" t="s">
        <v>723</v>
      </c>
      <c r="B781" s="28" t="s">
        <v>655</v>
      </c>
      <c r="C781" s="35"/>
      <c r="D781" s="30"/>
      <c r="E781" s="30"/>
      <c r="F781" s="46">
        <f>SUM(F776:F778)</f>
        <v>0</v>
      </c>
      <c r="J781" s="30"/>
    </row>
    <row r="782" spans="1:2" ht="15.75">
      <c r="A782" s="97" t="s">
        <v>724</v>
      </c>
      <c r="B782" s="105" t="s">
        <v>1040</v>
      </c>
    </row>
    <row r="783" spans="1:10" s="32" customFormat="1" ht="36" customHeight="1">
      <c r="A783" s="100"/>
      <c r="B783" s="28"/>
      <c r="C783" s="35"/>
      <c r="D783" s="30"/>
      <c r="E783" s="30"/>
      <c r="F783" s="47"/>
      <c r="J783" s="30"/>
    </row>
    <row r="784" spans="1:2" ht="251.25" customHeight="1">
      <c r="A784" s="34" t="s">
        <v>1159</v>
      </c>
      <c r="B784" s="78" t="s">
        <v>983</v>
      </c>
    </row>
    <row r="785" spans="1:10" s="2" customFormat="1" ht="39" customHeight="1">
      <c r="A785" s="209" t="s">
        <v>702</v>
      </c>
      <c r="B785" s="33" t="s">
        <v>984</v>
      </c>
      <c r="C785" s="37" t="s">
        <v>1154</v>
      </c>
      <c r="D785" s="42">
        <v>1</v>
      </c>
      <c r="E785" s="320"/>
      <c r="F785" s="30">
        <f>D785*E785</f>
        <v>0</v>
      </c>
      <c r="J785" s="210"/>
    </row>
    <row r="786" spans="1:10" s="2" customFormat="1" ht="32.25" customHeight="1">
      <c r="A786" s="209" t="s">
        <v>703</v>
      </c>
      <c r="B786" s="33" t="s">
        <v>985</v>
      </c>
      <c r="C786" s="37" t="s">
        <v>1154</v>
      </c>
      <c r="D786" s="42">
        <v>1</v>
      </c>
      <c r="E786" s="320"/>
      <c r="F786" s="30">
        <f>D786*E786</f>
        <v>0</v>
      </c>
      <c r="J786" s="210"/>
    </row>
    <row r="788" spans="1:2" ht="215.25" customHeight="1">
      <c r="A788" s="34" t="s">
        <v>1161</v>
      </c>
      <c r="B788" s="78" t="s">
        <v>991</v>
      </c>
    </row>
    <row r="789" spans="2:6" ht="15">
      <c r="B789" s="33" t="s">
        <v>986</v>
      </c>
      <c r="C789" s="37" t="s">
        <v>1154</v>
      </c>
      <c r="D789" s="42">
        <v>1</v>
      </c>
      <c r="E789" s="320"/>
      <c r="F789" s="30">
        <f>D789*E789</f>
        <v>0</v>
      </c>
    </row>
    <row r="791" ht="21.75" customHeight="1"/>
    <row r="792" spans="1:2" ht="105.75" customHeight="1">
      <c r="A792" s="34" t="s">
        <v>1163</v>
      </c>
      <c r="B792" s="78" t="s">
        <v>987</v>
      </c>
    </row>
    <row r="793" spans="1:2" ht="42.75">
      <c r="A793" s="84" t="s">
        <v>357</v>
      </c>
      <c r="B793" s="78" t="s">
        <v>988</v>
      </c>
    </row>
    <row r="794" spans="1:2" ht="14.25">
      <c r="A794" s="84" t="s">
        <v>357</v>
      </c>
      <c r="B794" s="78" t="s">
        <v>989</v>
      </c>
    </row>
    <row r="795" spans="1:2" ht="14.25">
      <c r="A795" s="84" t="s">
        <v>357</v>
      </c>
      <c r="B795" s="78" t="s">
        <v>990</v>
      </c>
    </row>
    <row r="796" spans="1:2" ht="42.75">
      <c r="A796" s="84" t="s">
        <v>357</v>
      </c>
      <c r="B796" s="78" t="s">
        <v>992</v>
      </c>
    </row>
    <row r="797" spans="1:2" ht="28.5">
      <c r="A797" s="84" t="s">
        <v>357</v>
      </c>
      <c r="B797" s="78" t="s">
        <v>993</v>
      </c>
    </row>
    <row r="798" spans="1:2" ht="18.75" customHeight="1">
      <c r="A798" s="84" t="s">
        <v>357</v>
      </c>
      <c r="B798" s="78" t="s">
        <v>994</v>
      </c>
    </row>
    <row r="799" spans="2:6" ht="38.25" customHeight="1">
      <c r="B799" s="78" t="s">
        <v>995</v>
      </c>
      <c r="C799" s="37" t="s">
        <v>1154</v>
      </c>
      <c r="D799" s="42">
        <v>1</v>
      </c>
      <c r="E799" s="320"/>
      <c r="F799" s="30">
        <f>D799*E799</f>
        <v>0</v>
      </c>
    </row>
    <row r="801" spans="1:6" ht="125.25" customHeight="1">
      <c r="A801" s="34" t="s">
        <v>1165</v>
      </c>
      <c r="B801" s="78" t="s">
        <v>996</v>
      </c>
      <c r="C801" s="37" t="s">
        <v>1154</v>
      </c>
      <c r="D801" s="42">
        <v>23</v>
      </c>
      <c r="E801" s="320"/>
      <c r="F801" s="30">
        <f>D801*E801</f>
        <v>0</v>
      </c>
    </row>
    <row r="803" spans="1:6" ht="135" customHeight="1">
      <c r="A803" s="34" t="s">
        <v>1166</v>
      </c>
      <c r="B803" s="78" t="s">
        <v>997</v>
      </c>
      <c r="C803" s="37" t="s">
        <v>1154</v>
      </c>
      <c r="D803" s="42">
        <v>1</v>
      </c>
      <c r="E803" s="320"/>
      <c r="F803" s="30">
        <f>D803*E803</f>
        <v>0</v>
      </c>
    </row>
    <row r="805" ht="24.75" customHeight="1"/>
    <row r="806" spans="1:6" ht="125.25" customHeight="1">
      <c r="A806" s="34" t="s">
        <v>1168</v>
      </c>
      <c r="B806" s="78" t="s">
        <v>1123</v>
      </c>
      <c r="C806" s="37" t="s">
        <v>1154</v>
      </c>
      <c r="D806" s="42">
        <v>1</v>
      </c>
      <c r="E806" s="320"/>
      <c r="F806" s="30">
        <f>D806*E806</f>
        <v>0</v>
      </c>
    </row>
    <row r="808" spans="1:6" ht="93" customHeight="1">
      <c r="A808" s="34" t="s">
        <v>1170</v>
      </c>
      <c r="B808" s="78" t="s">
        <v>1137</v>
      </c>
      <c r="C808" s="37" t="s">
        <v>1154</v>
      </c>
      <c r="D808" s="42">
        <v>2</v>
      </c>
      <c r="E808" s="320"/>
      <c r="F808" s="30">
        <f>D808*E808</f>
        <v>0</v>
      </c>
    </row>
    <row r="810" spans="1:6" ht="40.5" customHeight="1">
      <c r="A810" s="34" t="s">
        <v>1171</v>
      </c>
      <c r="B810" s="78" t="s">
        <v>1124</v>
      </c>
      <c r="C810" s="37" t="s">
        <v>301</v>
      </c>
      <c r="D810" s="42">
        <v>1</v>
      </c>
      <c r="E810" s="320"/>
      <c r="F810" s="30">
        <f>D810*E810</f>
        <v>0</v>
      </c>
    </row>
    <row r="812" spans="1:10" s="32" customFormat="1" ht="13.5" customHeight="1">
      <c r="A812" s="110"/>
      <c r="B812" s="119"/>
      <c r="C812" s="74"/>
      <c r="D812" s="75"/>
      <c r="E812" s="75"/>
      <c r="F812" s="75"/>
      <c r="J812" s="30"/>
    </row>
    <row r="813" spans="1:10" s="32" customFormat="1" ht="6.75" customHeight="1">
      <c r="A813" s="110"/>
      <c r="B813" s="60"/>
      <c r="C813" s="120"/>
      <c r="D813" s="47"/>
      <c r="E813" s="47"/>
      <c r="F813" s="47"/>
      <c r="J813" s="30"/>
    </row>
    <row r="814" spans="1:10" s="32" customFormat="1" ht="14.25">
      <c r="A814" s="110"/>
      <c r="B814" s="60"/>
      <c r="C814" s="35"/>
      <c r="D814" s="30"/>
      <c r="E814" s="30"/>
      <c r="F814" s="30"/>
      <c r="J814" s="30"/>
    </row>
    <row r="815" spans="1:10" s="32" customFormat="1" ht="14.25">
      <c r="A815" s="84"/>
      <c r="B815" s="92" t="s">
        <v>681</v>
      </c>
      <c r="C815" s="65"/>
      <c r="D815" s="93"/>
      <c r="E815" s="9"/>
      <c r="F815" s="9">
        <f>SUM(F785:F811)</f>
        <v>0</v>
      </c>
      <c r="J815" s="30"/>
    </row>
    <row r="816" spans="1:10" s="32" customFormat="1" ht="14.25">
      <c r="A816" s="84"/>
      <c r="B816" s="78"/>
      <c r="C816" s="1"/>
      <c r="D816" s="94"/>
      <c r="E816" s="3"/>
      <c r="F816" s="3"/>
      <c r="J816" s="30"/>
    </row>
    <row r="817" spans="1:10" s="32" customFormat="1" ht="14.25">
      <c r="A817" s="84"/>
      <c r="B817" s="78" t="s">
        <v>682</v>
      </c>
      <c r="C817" s="258">
        <v>0.05</v>
      </c>
      <c r="D817" s="26"/>
      <c r="E817" s="3"/>
      <c r="F817" s="11">
        <f>ROUND(F815*C817,-3)</f>
        <v>0</v>
      </c>
      <c r="J817" s="30"/>
    </row>
    <row r="818" spans="1:10" s="32" customFormat="1" ht="14.25">
      <c r="A818" s="110"/>
      <c r="B818" s="60"/>
      <c r="C818" s="35"/>
      <c r="D818" s="30"/>
      <c r="E818" s="30"/>
      <c r="F818" s="30"/>
      <c r="J818" s="30"/>
    </row>
    <row r="819" spans="1:10" s="32" customFormat="1" ht="14.25">
      <c r="A819" s="110"/>
      <c r="B819" s="60"/>
      <c r="C819" s="35"/>
      <c r="D819" s="30"/>
      <c r="E819" s="30"/>
      <c r="F819" s="30"/>
      <c r="J819" s="30"/>
    </row>
    <row r="820" spans="1:10" s="32" customFormat="1" ht="15.75" thickBot="1">
      <c r="A820" s="100" t="s">
        <v>724</v>
      </c>
      <c r="B820" s="28" t="s">
        <v>1041</v>
      </c>
      <c r="C820" s="35"/>
      <c r="D820" s="30"/>
      <c r="E820" s="30"/>
      <c r="F820" s="46">
        <f>SUM(F815:F817)</f>
        <v>0</v>
      </c>
      <c r="J820" s="30"/>
    </row>
    <row r="822" spans="1:2" ht="15.75">
      <c r="A822" s="230" t="s">
        <v>685</v>
      </c>
      <c r="B822" s="231" t="s">
        <v>686</v>
      </c>
    </row>
    <row r="824" ht="42.75">
      <c r="B824" s="78" t="s">
        <v>1133</v>
      </c>
    </row>
    <row r="827" spans="1:5" ht="14.25">
      <c r="A827" s="49"/>
      <c r="B827" s="98" t="s">
        <v>975</v>
      </c>
      <c r="C827" s="13"/>
      <c r="D827" s="13"/>
      <c r="E827" s="255"/>
    </row>
    <row r="828" spans="1:5" ht="14.25">
      <c r="A828" s="49"/>
      <c r="B828" s="98"/>
      <c r="C828" s="13"/>
      <c r="D828" s="13"/>
      <c r="E828" s="255"/>
    </row>
    <row r="829" spans="1:6" ht="157.5">
      <c r="A829" s="34" t="s">
        <v>1191</v>
      </c>
      <c r="B829" s="78" t="s">
        <v>976</v>
      </c>
      <c r="C829" s="35" t="s">
        <v>1162</v>
      </c>
      <c r="D829" s="106">
        <v>1</v>
      </c>
      <c r="E829" s="320"/>
      <c r="F829" s="30">
        <f>D829*E829</f>
        <v>0</v>
      </c>
    </row>
    <row r="830" spans="1:5" ht="14.25">
      <c r="A830" s="49"/>
      <c r="B830" s="98"/>
      <c r="C830" s="13"/>
      <c r="D830" s="13"/>
      <c r="E830" s="255"/>
    </row>
    <row r="831" spans="1:5" ht="14.25">
      <c r="A831" s="49"/>
      <c r="B831" s="98" t="s">
        <v>1134</v>
      </c>
      <c r="C831" s="13"/>
      <c r="D831" s="13"/>
      <c r="E831" s="255"/>
    </row>
    <row r="832" spans="1:5" ht="14.25">
      <c r="A832" s="49"/>
      <c r="B832" s="98"/>
      <c r="C832" s="13"/>
      <c r="D832" s="13"/>
      <c r="E832" s="255"/>
    </row>
    <row r="833" spans="1:6" ht="144" customHeight="1">
      <c r="A833" s="34" t="s">
        <v>1192</v>
      </c>
      <c r="B833" s="78" t="s">
        <v>1135</v>
      </c>
      <c r="C833" s="35" t="s">
        <v>1164</v>
      </c>
      <c r="D833" s="30">
        <v>18</v>
      </c>
      <c r="E833" s="320"/>
      <c r="F833" s="30">
        <f>D833*E833</f>
        <v>0</v>
      </c>
    </row>
    <row r="834" spans="1:5" ht="14.25">
      <c r="A834" s="49"/>
      <c r="B834" s="98"/>
      <c r="C834" s="13"/>
      <c r="D834" s="13"/>
      <c r="E834" s="255"/>
    </row>
    <row r="835" spans="1:6" ht="142.5" customHeight="1">
      <c r="A835" s="34" t="s">
        <v>1193</v>
      </c>
      <c r="B835" s="78" t="s">
        <v>132</v>
      </c>
      <c r="C835" s="35" t="s">
        <v>1154</v>
      </c>
      <c r="D835" s="106">
        <v>5</v>
      </c>
      <c r="E835" s="320"/>
      <c r="F835" s="30">
        <f>D835*E835</f>
        <v>0</v>
      </c>
    </row>
    <row r="836" spans="1:5" ht="14.25">
      <c r="A836" s="49"/>
      <c r="B836" s="98"/>
      <c r="C836" s="13"/>
      <c r="D836" s="13"/>
      <c r="E836" s="321"/>
    </row>
    <row r="837" spans="1:6" ht="71.25">
      <c r="A837" s="34" t="s">
        <v>1194</v>
      </c>
      <c r="B837" s="78" t="s">
        <v>133</v>
      </c>
      <c r="C837" s="35" t="s">
        <v>1154</v>
      </c>
      <c r="D837" s="106">
        <v>5</v>
      </c>
      <c r="E837" s="320"/>
      <c r="F837" s="30">
        <f>D837*E837</f>
        <v>0</v>
      </c>
    </row>
    <row r="838" spans="1:5" ht="14.25">
      <c r="A838" s="49"/>
      <c r="B838" s="98"/>
      <c r="C838" s="13"/>
      <c r="D838" s="13"/>
      <c r="E838" s="255"/>
    </row>
    <row r="839" spans="1:6" ht="64.5" customHeight="1">
      <c r="A839" s="34" t="s">
        <v>1195</v>
      </c>
      <c r="B839" s="78" t="s">
        <v>135</v>
      </c>
      <c r="C839" s="35" t="s">
        <v>1154</v>
      </c>
      <c r="D839" s="106">
        <v>2</v>
      </c>
      <c r="E839" s="320"/>
      <c r="F839" s="30">
        <f>D839*E839</f>
        <v>0</v>
      </c>
    </row>
    <row r="840" spans="1:5" ht="14.25">
      <c r="A840" s="49"/>
      <c r="B840" s="98"/>
      <c r="C840" s="13"/>
      <c r="D840" s="13"/>
      <c r="E840" s="255"/>
    </row>
    <row r="841" spans="1:6" ht="14.25">
      <c r="A841" s="34"/>
      <c r="B841" s="78" t="s">
        <v>134</v>
      </c>
      <c r="C841" s="32"/>
      <c r="D841" s="32"/>
      <c r="E841" s="30"/>
      <c r="F841" s="30"/>
    </row>
    <row r="842" spans="1:5" ht="10.5" customHeight="1">
      <c r="A842" s="51"/>
      <c r="B842" s="98"/>
      <c r="C842" s="35"/>
      <c r="D842" s="106"/>
      <c r="E842" s="255"/>
    </row>
    <row r="843" spans="1:6" ht="114">
      <c r="A843" s="36" t="s">
        <v>1196</v>
      </c>
      <c r="B843" s="33" t="s">
        <v>684</v>
      </c>
      <c r="E843" s="20"/>
      <c r="F843" s="20"/>
    </row>
    <row r="844" spans="1:6" ht="40.5" customHeight="1">
      <c r="A844" s="243" t="s">
        <v>1125</v>
      </c>
      <c r="B844" s="60" t="s">
        <v>1126</v>
      </c>
      <c r="C844" s="37" t="s">
        <v>1162</v>
      </c>
      <c r="D844" s="37">
        <v>1</v>
      </c>
      <c r="E844" s="320"/>
      <c r="F844" s="30">
        <f>D844*E844</f>
        <v>0</v>
      </c>
    </row>
    <row r="845" spans="1:6" ht="31.5" customHeight="1">
      <c r="A845" s="243" t="s">
        <v>1127</v>
      </c>
      <c r="B845" s="60" t="s">
        <v>1128</v>
      </c>
      <c r="C845" s="37" t="s">
        <v>1162</v>
      </c>
      <c r="D845" s="37">
        <v>1</v>
      </c>
      <c r="E845" s="320"/>
      <c r="F845" s="30">
        <f>D845*E845</f>
        <v>0</v>
      </c>
    </row>
    <row r="846" spans="1:6" ht="36" customHeight="1">
      <c r="A846" s="243" t="s">
        <v>1129</v>
      </c>
      <c r="B846" s="60" t="s">
        <v>1132</v>
      </c>
      <c r="C846" s="37" t="s">
        <v>1162</v>
      </c>
      <c r="D846" s="37">
        <v>1</v>
      </c>
      <c r="E846" s="320"/>
      <c r="F846" s="30">
        <f>D846*E846</f>
        <v>0</v>
      </c>
    </row>
    <row r="847" spans="1:6" ht="39" customHeight="1">
      <c r="A847" s="243" t="s">
        <v>1130</v>
      </c>
      <c r="B847" s="60" t="s">
        <v>1131</v>
      </c>
      <c r="C847" s="37" t="s">
        <v>1162</v>
      </c>
      <c r="D847" s="37">
        <v>2</v>
      </c>
      <c r="E847" s="320"/>
      <c r="F847" s="30">
        <f>D847*E847</f>
        <v>0</v>
      </c>
    </row>
    <row r="848" spans="1:6" ht="14.25">
      <c r="A848" s="110"/>
      <c r="B848" s="119"/>
      <c r="C848" s="74"/>
      <c r="D848" s="75"/>
      <c r="E848" s="75"/>
      <c r="F848" s="75"/>
    </row>
    <row r="849" spans="1:6" ht="14.25">
      <c r="A849" s="110"/>
      <c r="B849" s="60"/>
      <c r="C849" s="120"/>
      <c r="D849" s="47"/>
      <c r="E849" s="47"/>
      <c r="F849" s="47"/>
    </row>
    <row r="850" spans="1:6" ht="14.25">
      <c r="A850" s="110"/>
      <c r="B850" s="60"/>
      <c r="C850" s="35"/>
      <c r="D850" s="30"/>
      <c r="E850" s="30"/>
      <c r="F850" s="30"/>
    </row>
    <row r="851" spans="1:6" ht="14.25">
      <c r="A851" s="84"/>
      <c r="B851" s="92" t="s">
        <v>681</v>
      </c>
      <c r="C851" s="65"/>
      <c r="D851" s="93"/>
      <c r="E851" s="9"/>
      <c r="F851" s="9">
        <f>SUM(F829:F847)</f>
        <v>0</v>
      </c>
    </row>
    <row r="852" spans="1:4" ht="14.25">
      <c r="A852" s="84"/>
      <c r="B852" s="78"/>
      <c r="D852" s="94"/>
    </row>
    <row r="853" spans="1:6" ht="14.25">
      <c r="A853" s="84"/>
      <c r="B853" s="78" t="s">
        <v>682</v>
      </c>
      <c r="C853" s="258">
        <v>0.05</v>
      </c>
      <c r="F853" s="11">
        <f>ROUND(F851*C853,-3)</f>
        <v>0</v>
      </c>
    </row>
    <row r="854" spans="1:6" ht="14.25">
      <c r="A854" s="110"/>
      <c r="B854" s="60"/>
      <c r="C854" s="35"/>
      <c r="D854" s="30"/>
      <c r="E854" s="30"/>
      <c r="F854" s="30"/>
    </row>
    <row r="855" spans="1:6" ht="14.25">
      <c r="A855" s="110"/>
      <c r="B855" s="60"/>
      <c r="C855" s="35"/>
      <c r="D855" s="30"/>
      <c r="E855" s="30"/>
      <c r="F855" s="30"/>
    </row>
    <row r="856" spans="1:6" ht="15.75" thickBot="1">
      <c r="A856" s="100" t="s">
        <v>685</v>
      </c>
      <c r="B856" s="28" t="s">
        <v>492</v>
      </c>
      <c r="C856" s="35"/>
      <c r="D856" s="30"/>
      <c r="E856" s="30"/>
      <c r="F856" s="46">
        <f>SUM(F851:F853)</f>
        <v>0</v>
      </c>
    </row>
    <row r="879" ht="15" customHeight="1"/>
    <row r="880" ht="11.25" customHeight="1"/>
    <row r="881" spans="5:10" s="32" customFormat="1" ht="167.25" customHeight="1">
      <c r="E881" s="30"/>
      <c r="F881" s="30"/>
      <c r="J881" s="30"/>
    </row>
    <row r="882" ht="15" customHeight="1"/>
    <row r="883" ht="15" customHeight="1"/>
    <row r="884" ht="9" customHeight="1"/>
    <row r="885" spans="5:10" s="32" customFormat="1" ht="123.75" customHeight="1">
      <c r="E885" s="30"/>
      <c r="F885" s="30"/>
      <c r="J885" s="30"/>
    </row>
    <row r="886" ht="15" customHeight="1"/>
    <row r="887" spans="5:10" s="32" customFormat="1" ht="139.5" customHeight="1">
      <c r="E887" s="30"/>
      <c r="F887" s="30"/>
      <c r="J887" s="30"/>
    </row>
    <row r="888" ht="15" customHeight="1"/>
    <row r="889" spans="5:10" s="32" customFormat="1" ht="69" customHeight="1">
      <c r="E889" s="30"/>
      <c r="F889" s="30"/>
      <c r="J889" s="30"/>
    </row>
    <row r="890" ht="15" customHeight="1"/>
    <row r="891" spans="5:10" s="32" customFormat="1" ht="50.25" customHeight="1">
      <c r="E891" s="30"/>
      <c r="F891" s="30"/>
      <c r="J891" s="30"/>
    </row>
    <row r="892" ht="14.25" customHeight="1"/>
    <row r="893" spans="5:10" s="32" customFormat="1" ht="14.25" customHeight="1">
      <c r="E893" s="30"/>
      <c r="F893" s="30"/>
      <c r="J893" s="30"/>
    </row>
    <row r="894" ht="11.25" customHeight="1"/>
    <row r="896" ht="34.5" customHeight="1"/>
    <row r="908" spans="5:10" s="32" customFormat="1" ht="13.5" customHeight="1">
      <c r="E908" s="30"/>
      <c r="F908" s="30"/>
      <c r="J908" s="30"/>
    </row>
    <row r="909" spans="5:10" s="32" customFormat="1" ht="6.75" customHeight="1">
      <c r="E909" s="30"/>
      <c r="F909" s="30"/>
      <c r="J909" s="30"/>
    </row>
    <row r="910" spans="5:10" s="32" customFormat="1" ht="14.25">
      <c r="E910" s="30"/>
      <c r="F910" s="30"/>
      <c r="J910" s="30"/>
    </row>
    <row r="911" spans="5:10" s="32" customFormat="1" ht="14.25">
      <c r="E911" s="30"/>
      <c r="F911" s="30"/>
      <c r="J911" s="30"/>
    </row>
    <row r="912" spans="5:10" s="32" customFormat="1" ht="14.25">
      <c r="E912" s="30"/>
      <c r="F912" s="30"/>
      <c r="J912" s="30"/>
    </row>
    <row r="913" spans="5:10" s="32" customFormat="1" ht="14.25">
      <c r="E913" s="30"/>
      <c r="F913" s="30"/>
      <c r="J913" s="30"/>
    </row>
    <row r="914" spans="5:10" s="32" customFormat="1" ht="14.25">
      <c r="E914" s="30"/>
      <c r="F914" s="30"/>
      <c r="J914" s="30"/>
    </row>
    <row r="915" spans="5:10" s="32" customFormat="1" ht="14.25">
      <c r="E915" s="30"/>
      <c r="F915" s="30"/>
      <c r="J915" s="30"/>
    </row>
    <row r="916" spans="5:10" s="32" customFormat="1" ht="14.25">
      <c r="E916" s="30"/>
      <c r="F916" s="30"/>
      <c r="J916" s="30"/>
    </row>
  </sheetData>
  <mergeCells count="9">
    <mergeCell ref="B654:E654"/>
    <mergeCell ref="B362:E362"/>
    <mergeCell ref="B528:E528"/>
    <mergeCell ref="B529:E529"/>
    <mergeCell ref="B530:E530"/>
    <mergeCell ref="B7:E7"/>
    <mergeCell ref="B8:E8"/>
    <mergeCell ref="B216:E216"/>
    <mergeCell ref="B361:E361"/>
  </mergeCells>
  <printOptions/>
  <pageMargins left="0.8" right="0.75" top="0.79" bottom="0.79" header="0.42" footer="0.4"/>
  <pageSetup horizontalDpi="600" verticalDpi="600" orientation="portrait" paperSize="9" scale="90" r:id="rId1"/>
  <headerFooter alignWithMargins="0">
    <oddFooter>&amp;Cstran &amp;P</oddFooter>
  </headerFooter>
  <rowBreaks count="43" manualBreakCount="43">
    <brk id="44" max="6" man="1"/>
    <brk id="61" max="6" man="1"/>
    <brk id="80" max="6" man="1"/>
    <brk id="98" max="6" man="1"/>
    <brk id="114" max="6" man="1"/>
    <brk id="138" max="6" man="1"/>
    <brk id="153" max="6" man="1"/>
    <brk id="175" max="6" man="1"/>
    <brk id="188" max="6" man="1"/>
    <brk id="232" max="6" man="1"/>
    <brk id="252" max="6" man="1"/>
    <brk id="274" max="6" man="1"/>
    <brk id="290" max="6" man="1"/>
    <brk id="306" max="6" man="1"/>
    <brk id="331" max="6" man="1"/>
    <brk id="357" max="6" man="1"/>
    <brk id="372" max="6" man="1"/>
    <brk id="396" max="6" man="1"/>
    <brk id="411" max="6" man="1"/>
    <brk id="434" max="6" man="1"/>
    <brk id="454" max="6" man="1"/>
    <brk id="481" max="6" man="1"/>
    <brk id="500" max="6" man="1"/>
    <brk id="523" max="6" man="1"/>
    <brk id="537" max="6" man="1"/>
    <brk id="550" max="6" man="1"/>
    <brk id="560" max="6" man="1"/>
    <brk id="570" max="6" man="1"/>
    <brk id="582" max="6" man="1"/>
    <brk id="592" max="6" man="1"/>
    <brk id="602" max="6" man="1"/>
    <brk id="620" max="6" man="1"/>
    <brk id="643" max="6" man="1"/>
    <brk id="678" max="6" man="1"/>
    <brk id="708" max="6" man="1"/>
    <brk id="728" max="6" man="1"/>
    <brk id="749" max="6" man="1"/>
    <brk id="765" max="6" man="1"/>
    <brk id="781" max="6" man="1"/>
    <brk id="790" max="6" man="1"/>
    <brk id="804" max="6" man="1"/>
    <brk id="820" max="6" man="1"/>
    <brk id="840" max="6" man="1"/>
  </rowBreaks>
</worksheet>
</file>

<file path=xl/worksheets/sheet5.xml><?xml version="1.0" encoding="utf-8"?>
<worksheet xmlns="http://schemas.openxmlformats.org/spreadsheetml/2006/main" xmlns:r="http://schemas.openxmlformats.org/officeDocument/2006/relationships">
  <dimension ref="A1:L409"/>
  <sheetViews>
    <sheetView showGridLines="0" view="pageBreakPreview" zoomScaleSheetLayoutView="100" workbookViewId="0" topLeftCell="A1">
      <selection activeCell="H372" sqref="H372"/>
    </sheetView>
  </sheetViews>
  <sheetFormatPr defaultColWidth="9.00390625" defaultRowHeight="12.75"/>
  <cols>
    <col min="1" max="1" width="3.875" style="172" customWidth="1"/>
    <col min="2" max="2" width="45.75390625" style="172" customWidth="1"/>
    <col min="3" max="3" width="12.125" style="172" customWidth="1"/>
    <col min="4" max="4" width="8.875" style="65" customWidth="1"/>
    <col min="5" max="5" width="7.375" style="66" customWidth="1"/>
    <col min="6" max="6" width="13.75390625" style="8" customWidth="1"/>
    <col min="7" max="7" width="16.875" style="9" customWidth="1"/>
    <col min="8" max="8" width="3.875" style="8" customWidth="1"/>
    <col min="9" max="16384" width="9.125" style="8" customWidth="1"/>
  </cols>
  <sheetData>
    <row r="1" ht="18">
      <c r="A1" s="179"/>
    </row>
    <row r="2" ht="18">
      <c r="A2" s="179"/>
    </row>
    <row r="3" ht="18">
      <c r="A3" s="166"/>
    </row>
    <row r="4" ht="12.75">
      <c r="A4" s="180"/>
    </row>
    <row r="5" spans="1:9" ht="22.5" customHeight="1">
      <c r="A5" s="249" t="s">
        <v>1212</v>
      </c>
      <c r="B5" s="167" t="s">
        <v>1046</v>
      </c>
      <c r="C5" s="167"/>
      <c r="D5" s="19"/>
      <c r="E5" s="290"/>
      <c r="F5" s="20"/>
      <c r="G5" s="20"/>
      <c r="H5" s="21"/>
      <c r="I5" s="20"/>
    </row>
    <row r="6" spans="1:7" s="169" customFormat="1" ht="15">
      <c r="A6" s="181"/>
      <c r="B6" s="158"/>
      <c r="C6" s="158"/>
      <c r="D6" s="159"/>
      <c r="E6" s="168"/>
      <c r="G6" s="308"/>
    </row>
    <row r="7" spans="1:7" s="169" customFormat="1" ht="15">
      <c r="A7" s="158"/>
      <c r="B7" s="181"/>
      <c r="C7" s="181"/>
      <c r="D7" s="159"/>
      <c r="E7" s="168"/>
      <c r="G7" s="308"/>
    </row>
    <row r="13" spans="1:7" s="32" customFormat="1" ht="18" customHeight="1">
      <c r="A13" s="271"/>
      <c r="B13" s="96" t="s">
        <v>1047</v>
      </c>
      <c r="C13" s="96"/>
      <c r="D13" s="4"/>
      <c r="E13" s="291"/>
      <c r="F13" s="116"/>
      <c r="G13" s="42"/>
    </row>
    <row r="14" spans="1:7" s="32" customFormat="1" ht="8.25" customHeight="1">
      <c r="A14" s="34"/>
      <c r="B14" s="98"/>
      <c r="C14" s="98"/>
      <c r="D14" s="4"/>
      <c r="E14" s="31"/>
      <c r="F14" s="42"/>
      <c r="G14" s="309"/>
    </row>
    <row r="15" spans="1:7" s="29" customFormat="1" ht="15" customHeight="1">
      <c r="A15" s="272" t="s">
        <v>1048</v>
      </c>
      <c r="B15" s="98" t="s">
        <v>1049</v>
      </c>
      <c r="C15" s="98"/>
      <c r="D15" s="35"/>
      <c r="E15" s="31"/>
      <c r="F15" s="42"/>
      <c r="G15" s="309">
        <f>G270</f>
        <v>0</v>
      </c>
    </row>
    <row r="16" spans="1:7" s="29" customFormat="1" ht="15" customHeight="1">
      <c r="A16" s="272" t="s">
        <v>1050</v>
      </c>
      <c r="B16" s="98" t="s">
        <v>1051</v>
      </c>
      <c r="C16" s="98"/>
      <c r="D16" s="35"/>
      <c r="E16" s="31"/>
      <c r="F16" s="42"/>
      <c r="G16" s="309">
        <f>G336</f>
        <v>0</v>
      </c>
    </row>
    <row r="17" spans="1:7" s="29" customFormat="1" ht="15" customHeight="1">
      <c r="A17" s="110" t="s">
        <v>1052</v>
      </c>
      <c r="B17" s="229" t="s">
        <v>1053</v>
      </c>
      <c r="C17" s="229"/>
      <c r="D17" s="4"/>
      <c r="E17" s="31"/>
      <c r="F17" s="42"/>
      <c r="G17" s="309">
        <f>G366</f>
        <v>0</v>
      </c>
    </row>
    <row r="18" spans="1:7" s="29" customFormat="1" ht="15" customHeight="1">
      <c r="A18" s="272" t="s">
        <v>1054</v>
      </c>
      <c r="B18" s="229" t="s">
        <v>1055</v>
      </c>
      <c r="C18" s="229"/>
      <c r="D18" s="4"/>
      <c r="E18" s="31"/>
      <c r="F18" s="42"/>
      <c r="G18" s="309">
        <f>G382</f>
        <v>0</v>
      </c>
    </row>
    <row r="19" spans="1:7" s="29" customFormat="1" ht="15" customHeight="1">
      <c r="A19" s="110" t="s">
        <v>1056</v>
      </c>
      <c r="B19" s="229" t="s">
        <v>1057</v>
      </c>
      <c r="C19" s="229"/>
      <c r="D19" s="4"/>
      <c r="E19" s="31"/>
      <c r="F19" s="42"/>
      <c r="G19" s="309">
        <f>G398</f>
        <v>0</v>
      </c>
    </row>
    <row r="20" spans="1:8" s="29" customFormat="1" ht="15" customHeight="1">
      <c r="A20" s="110" t="s">
        <v>1058</v>
      </c>
      <c r="B20" s="229" t="s">
        <v>1065</v>
      </c>
      <c r="C20" s="229"/>
      <c r="D20" s="4"/>
      <c r="E20" s="31"/>
      <c r="F20" s="42"/>
      <c r="G20" s="318"/>
      <c r="H20" s="29" t="s">
        <v>460</v>
      </c>
    </row>
    <row r="21" spans="1:8" s="29" customFormat="1" ht="15" customHeight="1">
      <c r="A21" s="110" t="s">
        <v>1067</v>
      </c>
      <c r="B21" s="229" t="s">
        <v>1066</v>
      </c>
      <c r="C21" s="229"/>
      <c r="D21" s="4"/>
      <c r="E21" s="31"/>
      <c r="F21" s="42"/>
      <c r="G21" s="318"/>
      <c r="H21" s="29" t="s">
        <v>460</v>
      </c>
    </row>
    <row r="22" spans="1:7" s="29" customFormat="1" ht="8.25" customHeight="1">
      <c r="A22" s="110"/>
      <c r="B22" s="250"/>
      <c r="C22" s="250"/>
      <c r="D22" s="251"/>
      <c r="E22" s="76"/>
      <c r="F22" s="142"/>
      <c r="G22" s="310"/>
    </row>
    <row r="23" spans="1:7" s="32" customFormat="1" ht="8.25" customHeight="1">
      <c r="A23" s="110"/>
      <c r="B23" s="60"/>
      <c r="C23" s="60"/>
      <c r="D23" s="138"/>
      <c r="E23" s="31"/>
      <c r="F23" s="117"/>
      <c r="G23" s="311"/>
    </row>
    <row r="24" spans="1:7" s="144" customFormat="1" ht="33" customHeight="1">
      <c r="A24" s="248" t="s">
        <v>1212</v>
      </c>
      <c r="B24" s="28" t="s">
        <v>1059</v>
      </c>
      <c r="C24" s="28"/>
      <c r="D24" s="120"/>
      <c r="E24" s="48"/>
      <c r="F24" s="142"/>
      <c r="G24" s="312">
        <f>SUM(G15:G21)</f>
        <v>0</v>
      </c>
    </row>
    <row r="25" spans="1:7" s="169" customFormat="1" ht="14.25">
      <c r="A25" s="178"/>
      <c r="B25" s="158"/>
      <c r="C25" s="158"/>
      <c r="D25" s="159"/>
      <c r="E25" s="168"/>
      <c r="G25" s="308"/>
    </row>
    <row r="26" spans="1:7" s="169" customFormat="1" ht="14.25">
      <c r="A26" s="178"/>
      <c r="B26" s="158"/>
      <c r="C26" s="158"/>
      <c r="D26" s="159"/>
      <c r="E26" s="168"/>
      <c r="G26" s="308"/>
    </row>
    <row r="27" spans="1:7" s="169" customFormat="1" ht="14.25">
      <c r="A27" s="178"/>
      <c r="B27" s="178"/>
      <c r="C27" s="178"/>
      <c r="D27" s="162"/>
      <c r="E27" s="182"/>
      <c r="G27" s="308"/>
    </row>
    <row r="28" spans="1:7" s="169" customFormat="1" ht="14.25">
      <c r="A28" s="178"/>
      <c r="B28" s="158"/>
      <c r="C28" s="158"/>
      <c r="D28" s="159"/>
      <c r="E28" s="168"/>
      <c r="G28" s="308"/>
    </row>
    <row r="29" spans="1:7" s="169" customFormat="1" ht="14.25">
      <c r="A29" s="178"/>
      <c r="B29" s="158"/>
      <c r="C29" s="158"/>
      <c r="D29" s="159"/>
      <c r="E29" s="168"/>
      <c r="G29" s="308"/>
    </row>
    <row r="30" spans="1:7" s="169" customFormat="1" ht="36.75" customHeight="1">
      <c r="A30" s="178"/>
      <c r="B30" s="178"/>
      <c r="C30" s="178"/>
      <c r="D30" s="162"/>
      <c r="E30" s="182"/>
      <c r="G30" s="308"/>
    </row>
    <row r="31" spans="1:7" s="169" customFormat="1" ht="14.25">
      <c r="A31" s="274" t="s">
        <v>1048</v>
      </c>
      <c r="B31" s="263" t="s">
        <v>1049</v>
      </c>
      <c r="C31" s="265"/>
      <c r="D31" s="159"/>
      <c r="E31" s="168"/>
      <c r="G31" s="308"/>
    </row>
    <row r="32" spans="1:7" s="169" customFormat="1" ht="14.25">
      <c r="A32" s="268"/>
      <c r="B32" s="239"/>
      <c r="C32" s="239"/>
      <c r="D32" s="159"/>
      <c r="E32" s="168"/>
      <c r="F32" s="169" t="s">
        <v>462</v>
      </c>
      <c r="G32" s="308"/>
    </row>
    <row r="33" spans="1:7" s="169" customFormat="1" ht="14.25">
      <c r="A33" s="273"/>
      <c r="B33" s="265" t="s">
        <v>1227</v>
      </c>
      <c r="C33" s="265"/>
      <c r="D33" s="162"/>
      <c r="E33" s="182"/>
      <c r="F33" s="169" t="s">
        <v>463</v>
      </c>
      <c r="G33" s="308"/>
    </row>
    <row r="34" spans="1:7" s="169" customFormat="1" ht="14.25">
      <c r="A34" s="178"/>
      <c r="B34" s="158"/>
      <c r="C34" s="158"/>
      <c r="D34" s="159"/>
      <c r="E34" s="168"/>
      <c r="G34" s="308"/>
    </row>
    <row r="35" spans="1:7" s="169" customFormat="1" ht="38.25">
      <c r="A35" s="268" t="s">
        <v>1048</v>
      </c>
      <c r="B35" s="265" t="s">
        <v>1228</v>
      </c>
      <c r="C35" s="265"/>
      <c r="D35" s="267" t="s">
        <v>1229</v>
      </c>
      <c r="E35" s="266">
        <v>84</v>
      </c>
      <c r="F35" s="306"/>
      <c r="G35" s="308">
        <f>E35*F35</f>
        <v>0</v>
      </c>
    </row>
    <row r="36" spans="1:7" s="169" customFormat="1" ht="14.25">
      <c r="A36" s="178"/>
      <c r="B36" s="178"/>
      <c r="C36" s="178"/>
      <c r="D36" s="162"/>
      <c r="E36" s="182"/>
      <c r="G36" s="308"/>
    </row>
    <row r="37" spans="1:7" s="169" customFormat="1" ht="14.25">
      <c r="A37" s="268"/>
      <c r="B37"/>
      <c r="C37"/>
      <c r="D37" s="1"/>
      <c r="E37" s="10"/>
      <c r="G37" s="308"/>
    </row>
    <row r="38" spans="1:7" s="169" customFormat="1" ht="14.25">
      <c r="A38" s="268"/>
      <c r="B38"/>
      <c r="C38"/>
      <c r="D38" s="1"/>
      <c r="E38" s="10"/>
      <c r="G38" s="308"/>
    </row>
    <row r="39" spans="1:7" s="169" customFormat="1" ht="51">
      <c r="A39" s="268" t="s">
        <v>1050</v>
      </c>
      <c r="B39" s="265" t="s">
        <v>1230</v>
      </c>
      <c r="C39" s="265"/>
      <c r="D39" s="267" t="s">
        <v>1229</v>
      </c>
      <c r="E39" s="266">
        <v>20</v>
      </c>
      <c r="F39" s="306"/>
      <c r="G39" s="308">
        <f>E39*F39</f>
        <v>0</v>
      </c>
    </row>
    <row r="40" spans="1:7" s="169" customFormat="1" ht="14.25">
      <c r="A40" s="268"/>
      <c r="B40"/>
      <c r="C40"/>
      <c r="D40" s="1"/>
      <c r="E40" s="10"/>
      <c r="G40" s="308"/>
    </row>
    <row r="41" spans="1:7" s="169" customFormat="1" ht="14.25">
      <c r="A41" s="268"/>
      <c r="B41"/>
      <c r="C41"/>
      <c r="D41" s="1"/>
      <c r="E41" s="10"/>
      <c r="G41" s="308"/>
    </row>
    <row r="42" spans="1:7" s="169" customFormat="1" ht="51">
      <c r="A42" s="268" t="s">
        <v>1052</v>
      </c>
      <c r="B42" s="265" t="s">
        <v>1231</v>
      </c>
      <c r="C42" s="265"/>
      <c r="D42" s="267" t="s">
        <v>1229</v>
      </c>
      <c r="E42" s="266">
        <v>11</v>
      </c>
      <c r="F42" s="306"/>
      <c r="G42" s="308">
        <f>E42*F42</f>
        <v>0</v>
      </c>
    </row>
    <row r="43" spans="1:7" s="169" customFormat="1" ht="14.25">
      <c r="A43" s="268"/>
      <c r="B43"/>
      <c r="C43"/>
      <c r="D43" s="1"/>
      <c r="E43" s="10"/>
      <c r="G43" s="308"/>
    </row>
    <row r="44" spans="1:7" s="169" customFormat="1" ht="14.25">
      <c r="A44" s="268"/>
      <c r="B44"/>
      <c r="C44"/>
      <c r="D44" s="1"/>
      <c r="E44" s="10"/>
      <c r="G44" s="308"/>
    </row>
    <row r="45" spans="1:7" s="169" customFormat="1" ht="38.25">
      <c r="A45" s="268" t="s">
        <v>1054</v>
      </c>
      <c r="B45" s="265" t="s">
        <v>1232</v>
      </c>
      <c r="C45" s="265"/>
      <c r="D45" s="267" t="s">
        <v>1229</v>
      </c>
      <c r="E45" s="266">
        <v>22</v>
      </c>
      <c r="F45" s="306"/>
      <c r="G45" s="308">
        <f>E45*F45</f>
        <v>0</v>
      </c>
    </row>
    <row r="46" spans="1:7" s="169" customFormat="1" ht="14.25">
      <c r="A46" s="268"/>
      <c r="B46"/>
      <c r="C46"/>
      <c r="D46" s="1"/>
      <c r="E46" s="10"/>
      <c r="G46" s="308"/>
    </row>
    <row r="47" spans="1:7" s="169" customFormat="1" ht="14.25">
      <c r="A47" s="268"/>
      <c r="B47"/>
      <c r="C47"/>
      <c r="D47" s="1"/>
      <c r="E47" s="10"/>
      <c r="G47" s="308"/>
    </row>
    <row r="48" spans="1:7" s="169" customFormat="1" ht="51">
      <c r="A48" s="268" t="s">
        <v>1056</v>
      </c>
      <c r="B48" s="265" t="s">
        <v>1233</v>
      </c>
      <c r="C48" s="265"/>
      <c r="D48" s="267" t="s">
        <v>1229</v>
      </c>
      <c r="E48" s="266">
        <v>3</v>
      </c>
      <c r="F48" s="306"/>
      <c r="G48" s="308">
        <f>E48*F48</f>
        <v>0</v>
      </c>
    </row>
    <row r="49" spans="1:7" s="169" customFormat="1" ht="14.25">
      <c r="A49" s="268"/>
      <c r="B49"/>
      <c r="C49"/>
      <c r="D49" s="1"/>
      <c r="E49" s="10"/>
      <c r="G49" s="308"/>
    </row>
    <row r="50" spans="1:7" s="169" customFormat="1" ht="14.25">
      <c r="A50" s="268"/>
      <c r="B50"/>
      <c r="C50"/>
      <c r="D50" s="1"/>
      <c r="E50" s="10"/>
      <c r="G50" s="308"/>
    </row>
    <row r="51" spans="1:7" s="169" customFormat="1" ht="25.5">
      <c r="A51" s="268" t="s">
        <v>1058</v>
      </c>
      <c r="B51" s="265" t="s">
        <v>1234</v>
      </c>
      <c r="C51" s="265"/>
      <c r="D51" s="267" t="s">
        <v>1229</v>
      </c>
      <c r="E51" s="266">
        <v>2</v>
      </c>
      <c r="F51" s="306"/>
      <c r="G51" s="308">
        <f>E51*F51</f>
        <v>0</v>
      </c>
    </row>
    <row r="52" spans="1:7" s="169" customFormat="1" ht="14.25">
      <c r="A52" s="268"/>
      <c r="B52"/>
      <c r="C52"/>
      <c r="D52" s="1"/>
      <c r="E52" s="10"/>
      <c r="G52" s="308"/>
    </row>
    <row r="53" spans="1:7" s="169" customFormat="1" ht="14.25">
      <c r="A53" s="268"/>
      <c r="B53"/>
      <c r="C53"/>
      <c r="D53" s="1"/>
      <c r="E53" s="10"/>
      <c r="G53" s="308"/>
    </row>
    <row r="54" spans="1:7" s="169" customFormat="1" ht="14.25">
      <c r="A54" s="268" t="s">
        <v>1067</v>
      </c>
      <c r="B54" s="265" t="s">
        <v>1235</v>
      </c>
      <c r="C54" s="265"/>
      <c r="D54" s="1"/>
      <c r="E54" s="10"/>
      <c r="G54" s="308"/>
    </row>
    <row r="55" spans="1:7" s="169" customFormat="1" ht="14.25">
      <c r="A55" s="269"/>
      <c r="B55" s="265" t="s">
        <v>1236</v>
      </c>
      <c r="C55" s="265"/>
      <c r="D55" s="267" t="s">
        <v>1229</v>
      </c>
      <c r="E55" s="266">
        <v>1</v>
      </c>
      <c r="F55" s="306"/>
      <c r="G55" s="308">
        <f>E55*F55</f>
        <v>0</v>
      </c>
    </row>
    <row r="56" spans="1:7" s="169" customFormat="1" ht="14.25">
      <c r="A56" s="269"/>
      <c r="B56" s="265" t="s">
        <v>1237</v>
      </c>
      <c r="C56" s="265"/>
      <c r="D56" s="267" t="s">
        <v>1229</v>
      </c>
      <c r="E56" s="266">
        <v>8</v>
      </c>
      <c r="F56" s="306"/>
      <c r="G56" s="308">
        <f>E56*F56</f>
        <v>0</v>
      </c>
    </row>
    <row r="57" spans="1:7" s="169" customFormat="1" ht="14.25">
      <c r="A57" s="268"/>
      <c r="B57"/>
      <c r="C57"/>
      <c r="D57" s="1"/>
      <c r="E57" s="10"/>
      <c r="G57" s="308"/>
    </row>
    <row r="58" spans="1:7" s="169" customFormat="1" ht="14.25">
      <c r="A58" s="268"/>
      <c r="B58"/>
      <c r="C58"/>
      <c r="D58" s="1"/>
      <c r="E58" s="10"/>
      <c r="G58" s="308"/>
    </row>
    <row r="59" spans="1:7" s="169" customFormat="1" ht="25.5">
      <c r="A59" s="268" t="s">
        <v>1238</v>
      </c>
      <c r="B59" s="265" t="s">
        <v>1239</v>
      </c>
      <c r="C59" s="265"/>
      <c r="D59" s="267" t="s">
        <v>1229</v>
      </c>
      <c r="E59" s="266">
        <v>12</v>
      </c>
      <c r="F59" s="306"/>
      <c r="G59" s="308">
        <f>E59*F59</f>
        <v>0</v>
      </c>
    </row>
    <row r="60" spans="1:7" s="169" customFormat="1" ht="14.25">
      <c r="A60" s="268"/>
      <c r="B60"/>
      <c r="C60"/>
      <c r="D60" s="1"/>
      <c r="E60" s="10"/>
      <c r="G60" s="308"/>
    </row>
    <row r="61" spans="1:7" s="169" customFormat="1" ht="14.25">
      <c r="A61" s="268"/>
      <c r="B61"/>
      <c r="C61"/>
      <c r="D61" s="1"/>
      <c r="E61" s="10"/>
      <c r="G61" s="308"/>
    </row>
    <row r="62" spans="1:7" s="169" customFormat="1" ht="25.5">
      <c r="A62" s="268" t="s">
        <v>1240</v>
      </c>
      <c r="B62" s="265" t="s">
        <v>1241</v>
      </c>
      <c r="C62" s="265"/>
      <c r="D62" s="267" t="s">
        <v>1229</v>
      </c>
      <c r="E62" s="266">
        <v>9</v>
      </c>
      <c r="F62" s="306"/>
      <c r="G62" s="308">
        <f>E62*F62</f>
        <v>0</v>
      </c>
    </row>
    <row r="63" spans="1:7" s="169" customFormat="1" ht="14.25">
      <c r="A63" s="268"/>
      <c r="B63"/>
      <c r="C63"/>
      <c r="D63" s="1"/>
      <c r="E63" s="10"/>
      <c r="G63" s="308"/>
    </row>
    <row r="64" spans="1:7" s="169" customFormat="1" ht="14.25">
      <c r="A64" s="268"/>
      <c r="B64"/>
      <c r="C64"/>
      <c r="D64" s="1"/>
      <c r="E64" s="10"/>
      <c r="G64" s="308"/>
    </row>
    <row r="65" spans="1:7" s="169" customFormat="1" ht="25.5">
      <c r="A65" s="268" t="s">
        <v>1242</v>
      </c>
      <c r="B65" s="265" t="s">
        <v>1243</v>
      </c>
      <c r="C65" s="265"/>
      <c r="D65" s="267" t="s">
        <v>1229</v>
      </c>
      <c r="E65" s="266">
        <v>35</v>
      </c>
      <c r="F65" s="306"/>
      <c r="G65" s="308">
        <f>E65*F65</f>
        <v>0</v>
      </c>
    </row>
    <row r="66" spans="1:7" s="169" customFormat="1" ht="14.25">
      <c r="A66" s="268"/>
      <c r="B66"/>
      <c r="C66"/>
      <c r="D66" s="1"/>
      <c r="E66" s="10"/>
      <c r="G66" s="308"/>
    </row>
    <row r="67" spans="1:7" s="169" customFormat="1" ht="14.25">
      <c r="A67" s="268"/>
      <c r="B67"/>
      <c r="C67"/>
      <c r="D67" s="1"/>
      <c r="E67" s="10"/>
      <c r="G67" s="308"/>
    </row>
    <row r="68" spans="1:7" s="169" customFormat="1" ht="25.5">
      <c r="A68" s="268" t="s">
        <v>1244</v>
      </c>
      <c r="B68" s="265" t="s">
        <v>1245</v>
      </c>
      <c r="C68" s="265"/>
      <c r="D68" s="1"/>
      <c r="E68" s="10"/>
      <c r="G68" s="308"/>
    </row>
    <row r="69" spans="1:7" s="169" customFormat="1" ht="14.25">
      <c r="A69" s="268"/>
      <c r="B69"/>
      <c r="C69"/>
      <c r="D69" s="1"/>
      <c r="E69" s="10"/>
      <c r="G69" s="308"/>
    </row>
    <row r="70" spans="1:7" s="169" customFormat="1" ht="14.25">
      <c r="A70" s="269"/>
      <c r="B70" s="265" t="s">
        <v>1246</v>
      </c>
      <c r="C70" s="265"/>
      <c r="D70" s="267" t="s">
        <v>1229</v>
      </c>
      <c r="E70" s="266">
        <v>15</v>
      </c>
      <c r="F70" s="306"/>
      <c r="G70" s="308">
        <f>E70*F70</f>
        <v>0</v>
      </c>
    </row>
    <row r="71" spans="1:7" s="169" customFormat="1" ht="14.25">
      <c r="A71" s="269"/>
      <c r="B71" s="265" t="s">
        <v>1247</v>
      </c>
      <c r="C71" s="265"/>
      <c r="D71" s="267" t="s">
        <v>1229</v>
      </c>
      <c r="E71" s="266">
        <v>28</v>
      </c>
      <c r="F71" s="306"/>
      <c r="G71" s="308">
        <f>E71*F71</f>
        <v>0</v>
      </c>
    </row>
    <row r="72" spans="1:7" s="169" customFormat="1" ht="14.25">
      <c r="A72" s="269"/>
      <c r="B72" s="265" t="s">
        <v>1248</v>
      </c>
      <c r="C72" s="265"/>
      <c r="D72" s="267" t="s">
        <v>1229</v>
      </c>
      <c r="E72" s="266">
        <v>22</v>
      </c>
      <c r="F72" s="306"/>
      <c r="G72" s="308">
        <f>E72*F72</f>
        <v>0</v>
      </c>
    </row>
    <row r="73" spans="1:7" s="169" customFormat="1" ht="14.25">
      <c r="A73" s="269"/>
      <c r="B73" s="265" t="s">
        <v>1249</v>
      </c>
      <c r="C73" s="265"/>
      <c r="D73" s="267" t="s">
        <v>1229</v>
      </c>
      <c r="E73" s="266">
        <v>3</v>
      </c>
      <c r="F73" s="306"/>
      <c r="G73" s="308">
        <f>E73*F73</f>
        <v>0</v>
      </c>
    </row>
    <row r="74" spans="1:7" s="169" customFormat="1" ht="14.25">
      <c r="A74" s="269"/>
      <c r="B74" s="265" t="s">
        <v>1250</v>
      </c>
      <c r="C74" s="265"/>
      <c r="D74" s="267" t="s">
        <v>1229</v>
      </c>
      <c r="E74" s="266">
        <v>18</v>
      </c>
      <c r="F74" s="306"/>
      <c r="G74" s="308">
        <f>E74*F74</f>
        <v>0</v>
      </c>
    </row>
    <row r="75" spans="1:7" s="169" customFormat="1" ht="14.25">
      <c r="A75" s="268"/>
      <c r="B75"/>
      <c r="C75"/>
      <c r="D75" s="1"/>
      <c r="E75" s="10"/>
      <c r="G75" s="308"/>
    </row>
    <row r="76" spans="1:7" s="169" customFormat="1" ht="14.25">
      <c r="A76" s="268"/>
      <c r="B76"/>
      <c r="C76"/>
      <c r="D76" s="1"/>
      <c r="E76" s="10"/>
      <c r="G76" s="308"/>
    </row>
    <row r="77" spans="1:7" s="169" customFormat="1" ht="25.5">
      <c r="A77" s="268" t="s">
        <v>1251</v>
      </c>
      <c r="B77" s="265" t="s">
        <v>1252</v>
      </c>
      <c r="C77" s="265"/>
      <c r="D77" s="267" t="s">
        <v>1229</v>
      </c>
      <c r="E77" s="266">
        <v>80</v>
      </c>
      <c r="F77" s="306"/>
      <c r="G77" s="308">
        <f>E77*F77</f>
        <v>0</v>
      </c>
    </row>
    <row r="78" spans="1:7" s="169" customFormat="1" ht="14.25">
      <c r="A78" s="268"/>
      <c r="B78"/>
      <c r="C78"/>
      <c r="D78" s="1"/>
      <c r="E78" s="10"/>
      <c r="G78" s="308"/>
    </row>
    <row r="79" spans="1:7" s="169" customFormat="1" ht="14.25">
      <c r="A79" s="268"/>
      <c r="B79"/>
      <c r="C79"/>
      <c r="D79" s="1"/>
      <c r="E79" s="10"/>
      <c r="G79" s="308"/>
    </row>
    <row r="80" spans="1:7" s="169" customFormat="1" ht="25.5">
      <c r="A80" s="268" t="s">
        <v>1253</v>
      </c>
      <c r="B80" s="265" t="s">
        <v>1254</v>
      </c>
      <c r="C80" s="265"/>
      <c r="D80" s="267" t="s">
        <v>1229</v>
      </c>
      <c r="E80" s="266">
        <v>36</v>
      </c>
      <c r="F80" s="306"/>
      <c r="G80" s="308">
        <f>E80*F80</f>
        <v>0</v>
      </c>
    </row>
    <row r="81" spans="1:7" s="169" customFormat="1" ht="14.25">
      <c r="A81" s="268"/>
      <c r="B81"/>
      <c r="C81"/>
      <c r="D81" s="1"/>
      <c r="E81" s="10"/>
      <c r="G81" s="308"/>
    </row>
    <row r="82" spans="1:7" s="169" customFormat="1" ht="14.25">
      <c r="A82" s="268"/>
      <c r="B82"/>
      <c r="C82"/>
      <c r="D82" s="1"/>
      <c r="E82" s="10"/>
      <c r="G82" s="308"/>
    </row>
    <row r="83" spans="1:7" s="169" customFormat="1" ht="14.25">
      <c r="A83" s="268" t="s">
        <v>1255</v>
      </c>
      <c r="B83" s="265" t="s">
        <v>1256</v>
      </c>
      <c r="C83" s="265"/>
      <c r="D83" s="267" t="s">
        <v>1229</v>
      </c>
      <c r="E83" s="266">
        <v>5</v>
      </c>
      <c r="F83" s="306"/>
      <c r="G83" s="308">
        <f>E83*F83</f>
        <v>0</v>
      </c>
    </row>
    <row r="84" spans="1:7" s="169" customFormat="1" ht="14.25">
      <c r="A84" s="268"/>
      <c r="B84"/>
      <c r="C84"/>
      <c r="D84" s="1"/>
      <c r="E84" s="10"/>
      <c r="G84" s="308"/>
    </row>
    <row r="85" spans="1:7" s="169" customFormat="1" ht="14.25">
      <c r="A85" s="268"/>
      <c r="B85"/>
      <c r="C85"/>
      <c r="D85" s="1"/>
      <c r="E85" s="10"/>
      <c r="G85" s="308"/>
    </row>
    <row r="86" spans="1:7" s="169" customFormat="1" ht="38.25">
      <c r="A86" s="268" t="s">
        <v>1257</v>
      </c>
      <c r="B86" s="265" t="s">
        <v>1258</v>
      </c>
      <c r="C86" s="265"/>
      <c r="D86" s="267" t="s">
        <v>1259</v>
      </c>
      <c r="E86" s="266">
        <v>23</v>
      </c>
      <c r="F86" s="306"/>
      <c r="G86" s="308">
        <f>E86*F86</f>
        <v>0</v>
      </c>
    </row>
    <row r="87" spans="1:7" s="169" customFormat="1" ht="14.25">
      <c r="A87" s="268"/>
      <c r="B87"/>
      <c r="C87"/>
      <c r="D87" s="1"/>
      <c r="E87" s="10"/>
      <c r="G87" s="308"/>
    </row>
    <row r="88" spans="1:7" s="169" customFormat="1" ht="14.25">
      <c r="A88" s="268"/>
      <c r="B88"/>
      <c r="C88"/>
      <c r="D88" s="1"/>
      <c r="E88" s="10"/>
      <c r="G88" s="308"/>
    </row>
    <row r="89" spans="1:7" s="169" customFormat="1" ht="25.5">
      <c r="A89" s="268" t="s">
        <v>1260</v>
      </c>
      <c r="B89" s="265" t="s">
        <v>1261</v>
      </c>
      <c r="C89" s="265"/>
      <c r="D89" s="267" t="s">
        <v>1259</v>
      </c>
      <c r="E89" s="266">
        <v>3</v>
      </c>
      <c r="F89" s="306"/>
      <c r="G89" s="308">
        <f>E89*F89</f>
        <v>0</v>
      </c>
    </row>
    <row r="90" spans="1:7" s="169" customFormat="1" ht="14.25">
      <c r="A90" s="268"/>
      <c r="B90"/>
      <c r="C90"/>
      <c r="D90" s="1"/>
      <c r="E90" s="10"/>
      <c r="G90" s="308"/>
    </row>
    <row r="91" spans="1:7" s="169" customFormat="1" ht="14.25">
      <c r="A91" s="268"/>
      <c r="B91"/>
      <c r="C91"/>
      <c r="D91" s="1"/>
      <c r="E91" s="10"/>
      <c r="G91" s="308"/>
    </row>
    <row r="92" spans="1:7" s="169" customFormat="1" ht="14.25">
      <c r="A92" s="268" t="s">
        <v>1262</v>
      </c>
      <c r="B92" s="265" t="s">
        <v>1263</v>
      </c>
      <c r="C92" s="265"/>
      <c r="D92" s="267" t="s">
        <v>1229</v>
      </c>
      <c r="E92" s="266">
        <v>10</v>
      </c>
      <c r="F92" s="306"/>
      <c r="G92" s="308">
        <f>E92*F92</f>
        <v>0</v>
      </c>
    </row>
    <row r="93" spans="1:7" s="169" customFormat="1" ht="14.25">
      <c r="A93" s="268"/>
      <c r="B93"/>
      <c r="C93"/>
      <c r="D93" s="1"/>
      <c r="E93" s="10"/>
      <c r="G93" s="308"/>
    </row>
    <row r="94" spans="1:7" s="169" customFormat="1" ht="14.25">
      <c r="A94" s="268"/>
      <c r="B94"/>
      <c r="C94"/>
      <c r="D94" s="1"/>
      <c r="E94" s="10"/>
      <c r="G94" s="308"/>
    </row>
    <row r="95" spans="1:7" s="169" customFormat="1" ht="25.5">
      <c r="A95" s="268" t="s">
        <v>1264</v>
      </c>
      <c r="B95" s="265" t="s">
        <v>1265</v>
      </c>
      <c r="C95" s="265"/>
      <c r="D95" s="267" t="s">
        <v>1259</v>
      </c>
      <c r="E95" s="266">
        <v>50</v>
      </c>
      <c r="F95" s="306"/>
      <c r="G95" s="308">
        <f>E95*F95</f>
        <v>0</v>
      </c>
    </row>
    <row r="96" spans="1:7" s="169" customFormat="1" ht="14.25">
      <c r="A96" s="268"/>
      <c r="B96"/>
      <c r="C96"/>
      <c r="D96" s="1"/>
      <c r="E96" s="10"/>
      <c r="G96" s="308"/>
    </row>
    <row r="97" spans="1:7" s="169" customFormat="1" ht="14.25">
      <c r="A97" s="268"/>
      <c r="B97"/>
      <c r="C97"/>
      <c r="D97" s="1"/>
      <c r="E97" s="10"/>
      <c r="G97" s="308"/>
    </row>
    <row r="98" spans="1:7" s="169" customFormat="1" ht="25.5">
      <c r="A98" s="268" t="s">
        <v>1266</v>
      </c>
      <c r="B98" s="265" t="s">
        <v>1267</v>
      </c>
      <c r="C98" s="265"/>
      <c r="D98" s="267" t="s">
        <v>1259</v>
      </c>
      <c r="E98" s="266">
        <v>20</v>
      </c>
      <c r="F98" s="306"/>
      <c r="G98" s="308">
        <f>E98*F98</f>
        <v>0</v>
      </c>
    </row>
    <row r="99" spans="1:7" s="169" customFormat="1" ht="14.25">
      <c r="A99" s="268"/>
      <c r="B99"/>
      <c r="C99"/>
      <c r="D99" s="1"/>
      <c r="E99" s="10"/>
      <c r="G99" s="308"/>
    </row>
    <row r="100" spans="1:7" s="169" customFormat="1" ht="14.25">
      <c r="A100" s="268"/>
      <c r="B100"/>
      <c r="C100"/>
      <c r="D100" s="1"/>
      <c r="E100" s="10"/>
      <c r="G100" s="308"/>
    </row>
    <row r="101" spans="1:7" s="169" customFormat="1" ht="25.5">
      <c r="A101" s="268" t="s">
        <v>1268</v>
      </c>
      <c r="B101" s="265" t="s">
        <v>1269</v>
      </c>
      <c r="C101" s="265"/>
      <c r="D101" s="267" t="s">
        <v>1259</v>
      </c>
      <c r="E101" s="266">
        <v>20</v>
      </c>
      <c r="F101" s="306"/>
      <c r="G101" s="308">
        <f>E101*F101</f>
        <v>0</v>
      </c>
    </row>
    <row r="102" spans="1:7" s="169" customFormat="1" ht="14.25">
      <c r="A102" s="268"/>
      <c r="B102"/>
      <c r="C102"/>
      <c r="D102" s="1"/>
      <c r="E102" s="10"/>
      <c r="G102" s="308"/>
    </row>
    <row r="103" spans="1:7" s="169" customFormat="1" ht="14.25">
      <c r="A103" s="268"/>
      <c r="B103"/>
      <c r="C103"/>
      <c r="D103" s="1"/>
      <c r="E103" s="10"/>
      <c r="G103" s="308"/>
    </row>
    <row r="104" spans="1:7" s="169" customFormat="1" ht="25.5">
      <c r="A104" s="268" t="s">
        <v>1270</v>
      </c>
      <c r="B104" s="265" t="s">
        <v>1267</v>
      </c>
      <c r="C104" s="265"/>
      <c r="D104" s="267" t="s">
        <v>1259</v>
      </c>
      <c r="E104" s="266">
        <v>30</v>
      </c>
      <c r="F104" s="306"/>
      <c r="G104" s="308">
        <f>E104*F104</f>
        <v>0</v>
      </c>
    </row>
    <row r="105" spans="1:7" s="169" customFormat="1" ht="14.25">
      <c r="A105" s="268"/>
      <c r="B105"/>
      <c r="C105"/>
      <c r="D105" s="1"/>
      <c r="E105" s="10"/>
      <c r="G105" s="308"/>
    </row>
    <row r="106" spans="1:7" s="169" customFormat="1" ht="14.25">
      <c r="A106" s="268"/>
      <c r="B106"/>
      <c r="C106"/>
      <c r="D106" s="1"/>
      <c r="E106" s="10"/>
      <c r="G106" s="308"/>
    </row>
    <row r="107" spans="1:7" s="169" customFormat="1" ht="25.5">
      <c r="A107" s="268" t="s">
        <v>1271</v>
      </c>
      <c r="B107" s="265" t="s">
        <v>1272</v>
      </c>
      <c r="C107" s="265"/>
      <c r="D107" s="267" t="s">
        <v>1259</v>
      </c>
      <c r="E107" s="266">
        <v>870</v>
      </c>
      <c r="F107" s="306"/>
      <c r="G107" s="308">
        <f>E107*F107</f>
        <v>0</v>
      </c>
    </row>
    <row r="108" spans="1:7" s="169" customFormat="1" ht="14.25">
      <c r="A108" s="268"/>
      <c r="B108"/>
      <c r="C108"/>
      <c r="D108" s="1"/>
      <c r="E108" s="10"/>
      <c r="G108" s="308"/>
    </row>
    <row r="109" spans="1:7" s="169" customFormat="1" ht="14.25">
      <c r="A109" s="268"/>
      <c r="B109"/>
      <c r="C109"/>
      <c r="D109" s="1"/>
      <c r="E109" s="10"/>
      <c r="G109" s="308"/>
    </row>
    <row r="110" spans="1:7" s="169" customFormat="1" ht="25.5">
      <c r="A110" s="268" t="s">
        <v>1273</v>
      </c>
      <c r="B110" s="265" t="s">
        <v>1274</v>
      </c>
      <c r="C110" s="265"/>
      <c r="D110" s="267" t="s">
        <v>1259</v>
      </c>
      <c r="E110" s="266">
        <v>560</v>
      </c>
      <c r="F110" s="306"/>
      <c r="G110" s="308">
        <f>E110*F110</f>
        <v>0</v>
      </c>
    </row>
    <row r="111" spans="1:7" s="169" customFormat="1" ht="14.25">
      <c r="A111" s="268"/>
      <c r="B111"/>
      <c r="C111"/>
      <c r="D111" s="1"/>
      <c r="E111" s="10"/>
      <c r="G111" s="308"/>
    </row>
    <row r="112" spans="1:7" s="169" customFormat="1" ht="14.25">
      <c r="A112" s="268"/>
      <c r="B112"/>
      <c r="C112"/>
      <c r="D112" s="1"/>
      <c r="E112" s="10"/>
      <c r="G112" s="308"/>
    </row>
    <row r="113" spans="1:7" s="169" customFormat="1" ht="25.5">
      <c r="A113" s="268" t="s">
        <v>1275</v>
      </c>
      <c r="B113" s="265" t="s">
        <v>1276</v>
      </c>
      <c r="C113" s="265"/>
      <c r="D113" s="267" t="s">
        <v>1229</v>
      </c>
      <c r="E113" s="266">
        <v>6</v>
      </c>
      <c r="F113" s="306"/>
      <c r="G113" s="308">
        <f>E113*F113</f>
        <v>0</v>
      </c>
    </row>
    <row r="114" spans="1:7" s="169" customFormat="1" ht="14.25">
      <c r="A114" s="268"/>
      <c r="B114"/>
      <c r="C114"/>
      <c r="D114" s="1"/>
      <c r="E114" s="10"/>
      <c r="G114" s="308"/>
    </row>
    <row r="115" spans="1:7" s="169" customFormat="1" ht="14.25">
      <c r="A115" s="268"/>
      <c r="B115"/>
      <c r="C115"/>
      <c r="D115" s="1"/>
      <c r="E115" s="10"/>
      <c r="G115" s="308"/>
    </row>
    <row r="116" spans="1:7" s="169" customFormat="1" ht="25.5">
      <c r="A116" s="268" t="s">
        <v>1277</v>
      </c>
      <c r="B116" s="265" t="s">
        <v>1278</v>
      </c>
      <c r="C116" s="265"/>
      <c r="D116" s="267" t="s">
        <v>1279</v>
      </c>
      <c r="E116" s="10">
        <v>1</v>
      </c>
      <c r="F116" s="306"/>
      <c r="G116" s="308">
        <f>E116*F116</f>
        <v>0</v>
      </c>
    </row>
    <row r="117" spans="1:7" s="169" customFormat="1" ht="14.25">
      <c r="A117" s="268"/>
      <c r="B117"/>
      <c r="C117"/>
      <c r="D117" s="1"/>
      <c r="E117" s="10"/>
      <c r="G117" s="308"/>
    </row>
    <row r="118" spans="1:7" s="169" customFormat="1" ht="14.25">
      <c r="A118" s="268"/>
      <c r="B118"/>
      <c r="C118"/>
      <c r="D118" s="1"/>
      <c r="E118" s="10"/>
      <c r="G118" s="308"/>
    </row>
    <row r="119" spans="1:7" s="169" customFormat="1" ht="39.75">
      <c r="A119" s="268" t="s">
        <v>1280</v>
      </c>
      <c r="B119" s="265" t="s">
        <v>1281</v>
      </c>
      <c r="C119" s="265"/>
      <c r="D119" s="267" t="s">
        <v>1259</v>
      </c>
      <c r="E119" s="266">
        <v>230</v>
      </c>
      <c r="F119" s="306"/>
      <c r="G119" s="308">
        <f>E119*F119</f>
        <v>0</v>
      </c>
    </row>
    <row r="120" spans="1:7" s="169" customFormat="1" ht="14.25">
      <c r="A120" s="268"/>
      <c r="B120"/>
      <c r="C120"/>
      <c r="D120" s="1"/>
      <c r="E120" s="10"/>
      <c r="G120" s="308"/>
    </row>
    <row r="121" spans="1:7" s="169" customFormat="1" ht="14.25">
      <c r="A121" s="268"/>
      <c r="B121"/>
      <c r="C121"/>
      <c r="D121" s="1"/>
      <c r="E121" s="10"/>
      <c r="G121" s="308"/>
    </row>
    <row r="122" spans="1:7" s="169" customFormat="1" ht="25.5">
      <c r="A122" s="268" t="s">
        <v>1282</v>
      </c>
      <c r="B122" s="265" t="s">
        <v>1283</v>
      </c>
      <c r="C122" s="265"/>
      <c r="D122" s="267" t="s">
        <v>1229</v>
      </c>
      <c r="E122" s="266">
        <v>6</v>
      </c>
      <c r="F122" s="306"/>
      <c r="G122" s="308">
        <f>E122*F122</f>
        <v>0</v>
      </c>
    </row>
    <row r="123" spans="1:7" s="169" customFormat="1" ht="14.25">
      <c r="A123" s="268"/>
      <c r="B123"/>
      <c r="C123"/>
      <c r="D123" s="1"/>
      <c r="E123" s="10"/>
      <c r="G123" s="308"/>
    </row>
    <row r="124" spans="1:7" s="169" customFormat="1" ht="14.25">
      <c r="A124" s="268"/>
      <c r="B124"/>
      <c r="C124"/>
      <c r="D124" s="1"/>
      <c r="E124" s="10"/>
      <c r="G124" s="308"/>
    </row>
    <row r="125" spans="1:7" s="169" customFormat="1" ht="38.25">
      <c r="A125" s="268" t="s">
        <v>1284</v>
      </c>
      <c r="B125" s="265" t="s">
        <v>1285</v>
      </c>
      <c r="C125" s="265"/>
      <c r="D125" s="1"/>
      <c r="E125" s="10"/>
      <c r="G125" s="308"/>
    </row>
    <row r="126" spans="1:7" s="169" customFormat="1" ht="14.25">
      <c r="A126" s="268"/>
      <c r="B126"/>
      <c r="C126"/>
      <c r="D126" s="1"/>
      <c r="E126" s="10"/>
      <c r="G126" s="308"/>
    </row>
    <row r="127" spans="1:7" s="169" customFormat="1" ht="14.25">
      <c r="A127" s="269"/>
      <c r="B127" s="265" t="s">
        <v>1286</v>
      </c>
      <c r="C127" s="265"/>
      <c r="D127" s="267" t="s">
        <v>1259</v>
      </c>
      <c r="E127" s="266">
        <v>2570</v>
      </c>
      <c r="F127" s="306"/>
      <c r="G127" s="308">
        <f aca="true" t="shared" si="0" ref="G127:G137">E127*F127</f>
        <v>0</v>
      </c>
    </row>
    <row r="128" spans="1:7" s="169" customFormat="1" ht="14.25">
      <c r="A128" s="269"/>
      <c r="B128" s="265" t="s">
        <v>1287</v>
      </c>
      <c r="C128" s="265"/>
      <c r="D128" s="267" t="s">
        <v>1259</v>
      </c>
      <c r="E128" s="266">
        <v>420</v>
      </c>
      <c r="F128" s="306"/>
      <c r="G128" s="308">
        <f t="shared" si="0"/>
        <v>0</v>
      </c>
    </row>
    <row r="129" spans="1:7" s="169" customFormat="1" ht="14.25">
      <c r="A129" s="269"/>
      <c r="B129" s="265" t="s">
        <v>1288</v>
      </c>
      <c r="C129" s="265"/>
      <c r="D129" s="267" t="s">
        <v>1259</v>
      </c>
      <c r="E129" s="266">
        <v>190</v>
      </c>
      <c r="F129" s="306"/>
      <c r="G129" s="308">
        <f t="shared" si="0"/>
        <v>0</v>
      </c>
    </row>
    <row r="130" spans="1:7" s="169" customFormat="1" ht="14.25">
      <c r="A130" s="269"/>
      <c r="B130" s="265" t="s">
        <v>1289</v>
      </c>
      <c r="C130" s="265"/>
      <c r="D130" s="267" t="s">
        <v>1259</v>
      </c>
      <c r="E130" s="266">
        <v>290</v>
      </c>
      <c r="F130" s="306"/>
      <c r="G130" s="308">
        <f t="shared" si="0"/>
        <v>0</v>
      </c>
    </row>
    <row r="131" spans="1:7" s="169" customFormat="1" ht="14.25">
      <c r="A131" s="269"/>
      <c r="B131" s="265" t="s">
        <v>1290</v>
      </c>
      <c r="C131" s="265"/>
      <c r="D131" s="267" t="s">
        <v>1259</v>
      </c>
      <c r="E131" s="266">
        <v>1900</v>
      </c>
      <c r="F131" s="306"/>
      <c r="G131" s="308">
        <f t="shared" si="0"/>
        <v>0</v>
      </c>
    </row>
    <row r="132" spans="1:7" s="169" customFormat="1" ht="14.25">
      <c r="A132" s="269"/>
      <c r="B132" s="265" t="s">
        <v>1291</v>
      </c>
      <c r="C132" s="265"/>
      <c r="D132" s="267" t="s">
        <v>1259</v>
      </c>
      <c r="E132" s="266">
        <v>340</v>
      </c>
      <c r="F132" s="306"/>
      <c r="G132" s="308">
        <f t="shared" si="0"/>
        <v>0</v>
      </c>
    </row>
    <row r="133" spans="1:7" s="169" customFormat="1" ht="14.25">
      <c r="A133" s="269"/>
      <c r="B133" s="265" t="s">
        <v>1292</v>
      </c>
      <c r="C133" s="265"/>
      <c r="D133" s="267" t="s">
        <v>1259</v>
      </c>
      <c r="E133" s="266">
        <v>90</v>
      </c>
      <c r="F133" s="306"/>
      <c r="G133" s="308">
        <f t="shared" si="0"/>
        <v>0</v>
      </c>
    </row>
    <row r="134" spans="1:7" s="169" customFormat="1" ht="14.25">
      <c r="A134" s="269"/>
      <c r="B134" s="265" t="s">
        <v>1293</v>
      </c>
      <c r="C134" s="265"/>
      <c r="D134" s="267" t="s">
        <v>1259</v>
      </c>
      <c r="E134" s="266">
        <v>80</v>
      </c>
      <c r="F134" s="306"/>
      <c r="G134" s="308">
        <f t="shared" si="0"/>
        <v>0</v>
      </c>
    </row>
    <row r="135" spans="1:7" s="169" customFormat="1" ht="14.25">
      <c r="A135" s="269"/>
      <c r="B135" s="265" t="s">
        <v>1294</v>
      </c>
      <c r="C135" s="265"/>
      <c r="D135" s="267" t="s">
        <v>1259</v>
      </c>
      <c r="E135" s="266">
        <v>160</v>
      </c>
      <c r="F135" s="306"/>
      <c r="G135" s="308">
        <f t="shared" si="0"/>
        <v>0</v>
      </c>
    </row>
    <row r="136" spans="1:7" s="169" customFormat="1" ht="14.25">
      <c r="A136" s="269"/>
      <c r="B136" s="265" t="s">
        <v>1295</v>
      </c>
      <c r="C136" s="265"/>
      <c r="D136" s="267" t="s">
        <v>1259</v>
      </c>
      <c r="E136" s="266">
        <v>260</v>
      </c>
      <c r="F136" s="306"/>
      <c r="G136" s="308">
        <f t="shared" si="0"/>
        <v>0</v>
      </c>
    </row>
    <row r="137" spans="1:7" s="169" customFormat="1" ht="14.25">
      <c r="A137" s="269"/>
      <c r="B137" s="265" t="s">
        <v>1296</v>
      </c>
      <c r="C137" s="265"/>
      <c r="D137" s="267" t="s">
        <v>1259</v>
      </c>
      <c r="E137" s="266">
        <v>70</v>
      </c>
      <c r="F137" s="306"/>
      <c r="G137" s="308">
        <f t="shared" si="0"/>
        <v>0</v>
      </c>
    </row>
    <row r="138" spans="1:7" s="169" customFormat="1" ht="14.25">
      <c r="A138" s="268"/>
      <c r="B138"/>
      <c r="C138"/>
      <c r="D138" s="1"/>
      <c r="E138" s="10"/>
      <c r="G138" s="308"/>
    </row>
    <row r="139" spans="1:7" s="169" customFormat="1" ht="14.25">
      <c r="A139" s="268"/>
      <c r="B139"/>
      <c r="C139"/>
      <c r="D139" s="1"/>
      <c r="E139" s="10"/>
      <c r="G139" s="308"/>
    </row>
    <row r="140" spans="1:7" s="169" customFormat="1" ht="14.25">
      <c r="A140" s="268" t="s">
        <v>1297</v>
      </c>
      <c r="B140" s="265" t="s">
        <v>1298</v>
      </c>
      <c r="C140" s="265"/>
      <c r="D140" s="1"/>
      <c r="E140" s="10"/>
      <c r="G140" s="308"/>
    </row>
    <row r="141" spans="1:7" s="169" customFormat="1" ht="38.25">
      <c r="A141" s="269"/>
      <c r="B141" s="265" t="s">
        <v>519</v>
      </c>
      <c r="C141" s="265"/>
      <c r="D141" s="1"/>
      <c r="E141" s="10"/>
      <c r="G141" s="308"/>
    </row>
    <row r="142" spans="1:7" s="169" customFormat="1" ht="14.25">
      <c r="A142" s="268"/>
      <c r="B142"/>
      <c r="C142"/>
      <c r="D142" s="1"/>
      <c r="E142" s="10"/>
      <c r="G142" s="308"/>
    </row>
    <row r="143" spans="1:7" s="169" customFormat="1" ht="14.25">
      <c r="A143" s="269"/>
      <c r="B143" s="265" t="s">
        <v>520</v>
      </c>
      <c r="C143" s="265"/>
      <c r="D143" s="1"/>
      <c r="E143" s="10"/>
      <c r="G143" s="308"/>
    </row>
    <row r="144" spans="1:7" s="169" customFormat="1" ht="14.25">
      <c r="A144" s="269"/>
      <c r="B144" s="265" t="s">
        <v>521</v>
      </c>
      <c r="C144" s="265"/>
      <c r="D144" s="1"/>
      <c r="E144" s="10"/>
      <c r="G144" s="308"/>
    </row>
    <row r="145" spans="1:7" s="169" customFormat="1" ht="14.25">
      <c r="A145" s="269"/>
      <c r="B145" s="265" t="s">
        <v>522</v>
      </c>
      <c r="C145" s="265"/>
      <c r="D145" s="1"/>
      <c r="E145" s="10"/>
      <c r="G145" s="308"/>
    </row>
    <row r="146" spans="1:7" s="169" customFormat="1" ht="19.5" customHeight="1">
      <c r="A146" s="269"/>
      <c r="B146" s="265" t="s">
        <v>523</v>
      </c>
      <c r="C146" s="265"/>
      <c r="D146" s="1"/>
      <c r="E146" s="10"/>
      <c r="G146" s="308"/>
    </row>
    <row r="147" spans="1:7" s="169" customFormat="1" ht="14.25">
      <c r="A147" s="269"/>
      <c r="B147" s="265" t="s">
        <v>524</v>
      </c>
      <c r="C147" s="265"/>
      <c r="D147" s="1"/>
      <c r="E147" s="10"/>
      <c r="G147" s="308"/>
    </row>
    <row r="148" spans="1:7" s="169" customFormat="1" ht="16.5" customHeight="1">
      <c r="A148" s="269"/>
      <c r="B148" s="265" t="s">
        <v>525</v>
      </c>
      <c r="C148" s="265"/>
      <c r="D148" s="1"/>
      <c r="E148" s="10"/>
      <c r="G148" s="308"/>
    </row>
    <row r="149" spans="1:7" s="169" customFormat="1" ht="18.75" customHeight="1">
      <c r="A149" s="269"/>
      <c r="B149"/>
      <c r="C149"/>
      <c r="D149" s="267" t="s">
        <v>1229</v>
      </c>
      <c r="E149" s="266">
        <v>1</v>
      </c>
      <c r="F149" s="306"/>
      <c r="G149" s="308">
        <f>E149*F149</f>
        <v>0</v>
      </c>
    </row>
    <row r="150" spans="1:7" s="169" customFormat="1" ht="14.25">
      <c r="A150" s="268"/>
      <c r="B150"/>
      <c r="C150"/>
      <c r="D150" s="1"/>
      <c r="E150" s="10"/>
      <c r="G150" s="308"/>
    </row>
    <row r="151" spans="1:7" s="169" customFormat="1" ht="14.25">
      <c r="A151" s="268" t="s">
        <v>526</v>
      </c>
      <c r="B151" s="265" t="s">
        <v>1298</v>
      </c>
      <c r="C151" s="265"/>
      <c r="D151" s="1"/>
      <c r="E151" s="10"/>
      <c r="G151" s="308"/>
    </row>
    <row r="152" spans="1:7" s="169" customFormat="1" ht="28.5" customHeight="1">
      <c r="A152" s="269"/>
      <c r="B152" s="265" t="s">
        <v>527</v>
      </c>
      <c r="C152" s="265"/>
      <c r="D152" s="1"/>
      <c r="E152" s="10"/>
      <c r="G152" s="308"/>
    </row>
    <row r="153" spans="1:7" s="169" customFormat="1" ht="14.25">
      <c r="A153" s="268"/>
      <c r="B153"/>
      <c r="C153"/>
      <c r="D153" s="1"/>
      <c r="E153" s="10"/>
      <c r="G153" s="308"/>
    </row>
    <row r="154" spans="1:7" s="169" customFormat="1" ht="14.25" customHeight="1">
      <c r="A154" s="269"/>
      <c r="B154" s="265" t="s">
        <v>528</v>
      </c>
      <c r="C154" s="265"/>
      <c r="D154" s="1"/>
      <c r="E154" s="10"/>
      <c r="G154" s="308"/>
    </row>
    <row r="155" spans="1:7" s="169" customFormat="1" ht="15" customHeight="1">
      <c r="A155" s="269"/>
      <c r="B155" s="265" t="s">
        <v>529</v>
      </c>
      <c r="C155" s="265"/>
      <c r="D155" s="1"/>
      <c r="E155" s="10"/>
      <c r="G155" s="308"/>
    </row>
    <row r="156" spans="1:7" s="169" customFormat="1" ht="14.25">
      <c r="A156" s="269"/>
      <c r="B156" s="265" t="s">
        <v>530</v>
      </c>
      <c r="C156" s="265"/>
      <c r="D156" s="1"/>
      <c r="E156" s="10"/>
      <c r="G156" s="308"/>
    </row>
    <row r="157" spans="1:7" s="169" customFormat="1" ht="14.25">
      <c r="A157" s="269"/>
      <c r="B157" s="265" t="s">
        <v>531</v>
      </c>
      <c r="C157" s="265"/>
      <c r="D157" s="1"/>
      <c r="E157" s="10"/>
      <c r="G157" s="308"/>
    </row>
    <row r="158" spans="1:7" s="169" customFormat="1" ht="14.25">
      <c r="A158" s="269"/>
      <c r="B158" s="265" t="s">
        <v>532</v>
      </c>
      <c r="C158" s="265"/>
      <c r="D158" s="1"/>
      <c r="E158" s="10"/>
      <c r="G158" s="308"/>
    </row>
    <row r="159" spans="1:7" s="169" customFormat="1" ht="14.25">
      <c r="A159" s="269"/>
      <c r="B159" s="265" t="s">
        <v>533</v>
      </c>
      <c r="C159" s="265"/>
      <c r="D159" s="1"/>
      <c r="E159" s="10"/>
      <c r="G159" s="308"/>
    </row>
    <row r="160" spans="1:7" s="169" customFormat="1" ht="14.25">
      <c r="A160" s="269"/>
      <c r="B160" s="265" t="s">
        <v>534</v>
      </c>
      <c r="C160" s="265"/>
      <c r="D160" s="1"/>
      <c r="E160" s="10"/>
      <c r="G160" s="308"/>
    </row>
    <row r="161" spans="1:7" s="169" customFormat="1" ht="25.5">
      <c r="A161" s="269"/>
      <c r="B161" s="265" t="s">
        <v>535</v>
      </c>
      <c r="C161" s="265"/>
      <c r="D161" s="267" t="s">
        <v>1229</v>
      </c>
      <c r="E161" s="266">
        <v>1</v>
      </c>
      <c r="F161" s="306"/>
      <c r="G161" s="308">
        <f>E161*F161</f>
        <v>0</v>
      </c>
    </row>
    <row r="162" spans="1:7" s="169" customFormat="1" ht="14.25">
      <c r="A162" s="268"/>
      <c r="B162"/>
      <c r="C162"/>
      <c r="D162" s="1"/>
      <c r="E162" s="10"/>
      <c r="G162" s="308"/>
    </row>
    <row r="163" spans="1:7" s="169" customFormat="1" ht="14.25">
      <c r="A163" s="268"/>
      <c r="B163"/>
      <c r="C163"/>
      <c r="D163" s="1"/>
      <c r="E163" s="10"/>
      <c r="G163" s="308"/>
    </row>
    <row r="164" spans="1:7" s="169" customFormat="1" ht="14.25">
      <c r="A164" s="268" t="s">
        <v>536</v>
      </c>
      <c r="B164" s="265" t="s">
        <v>1298</v>
      </c>
      <c r="C164" s="265"/>
      <c r="D164" s="1"/>
      <c r="E164" s="10"/>
      <c r="G164" s="308"/>
    </row>
    <row r="165" spans="1:7" s="169" customFormat="1" ht="18.75" customHeight="1">
      <c r="A165" s="269"/>
      <c r="B165" s="265" t="s">
        <v>537</v>
      </c>
      <c r="C165" s="265"/>
      <c r="D165" s="1"/>
      <c r="E165" s="10"/>
      <c r="G165" s="308"/>
    </row>
    <row r="166" spans="1:7" s="169" customFormat="1" ht="14.25">
      <c r="A166" s="268"/>
      <c r="B166"/>
      <c r="C166"/>
      <c r="D166" s="1"/>
      <c r="E166" s="10"/>
      <c r="G166" s="308"/>
    </row>
    <row r="167" spans="1:7" s="169" customFormat="1" ht="12.75" customHeight="1">
      <c r="A167" s="269"/>
      <c r="B167" s="265" t="s">
        <v>538</v>
      </c>
      <c r="C167" s="265"/>
      <c r="D167" s="1"/>
      <c r="E167" s="10"/>
      <c r="G167" s="308"/>
    </row>
    <row r="168" spans="1:7" s="169" customFormat="1" ht="12.75" customHeight="1">
      <c r="A168" s="269"/>
      <c r="B168" s="265" t="s">
        <v>539</v>
      </c>
      <c r="C168" s="265"/>
      <c r="D168" s="1"/>
      <c r="E168" s="10"/>
      <c r="G168" s="308"/>
    </row>
    <row r="169" spans="1:7" s="169" customFormat="1" ht="12.75" customHeight="1">
      <c r="A169" s="269"/>
      <c r="B169" s="265" t="s">
        <v>540</v>
      </c>
      <c r="C169" s="265"/>
      <c r="D169" s="1"/>
      <c r="E169" s="10"/>
      <c r="G169" s="308"/>
    </row>
    <row r="170" spans="1:7" s="169" customFormat="1" ht="12.75" customHeight="1">
      <c r="A170" s="269"/>
      <c r="B170" s="265" t="s">
        <v>541</v>
      </c>
      <c r="C170" s="265"/>
      <c r="D170" s="1"/>
      <c r="E170" s="10"/>
      <c r="G170" s="308"/>
    </row>
    <row r="171" spans="1:7" s="169" customFormat="1" ht="25.5">
      <c r="A171" s="269"/>
      <c r="B171" s="265" t="s">
        <v>542</v>
      </c>
      <c r="C171" s="265"/>
      <c r="D171" s="1"/>
      <c r="E171" s="10"/>
      <c r="G171" s="308"/>
    </row>
    <row r="172" spans="1:7" s="169" customFormat="1" ht="14.25">
      <c r="A172" s="269"/>
      <c r="B172" s="265" t="s">
        <v>543</v>
      </c>
      <c r="C172" s="265"/>
      <c r="D172" s="1"/>
      <c r="E172" s="10"/>
      <c r="G172" s="308"/>
    </row>
    <row r="173" spans="1:7" s="169" customFormat="1" ht="14.25">
      <c r="A173" s="269"/>
      <c r="B173" s="265" t="s">
        <v>544</v>
      </c>
      <c r="C173" s="265"/>
      <c r="D173" s="1"/>
      <c r="E173" s="10"/>
      <c r="G173" s="308"/>
    </row>
    <row r="174" spans="1:7" s="169" customFormat="1" ht="17.25" customHeight="1">
      <c r="A174" s="269"/>
      <c r="B174" s="265" t="s">
        <v>530</v>
      </c>
      <c r="C174" s="265"/>
      <c r="D174" s="1"/>
      <c r="E174" s="10"/>
      <c r="G174" s="308"/>
    </row>
    <row r="175" spans="1:7" s="169" customFormat="1" ht="15.75" customHeight="1">
      <c r="A175" s="269"/>
      <c r="B175" s="265" t="s">
        <v>545</v>
      </c>
      <c r="C175" s="265"/>
      <c r="D175" s="1"/>
      <c r="E175" s="10"/>
      <c r="G175" s="308"/>
    </row>
    <row r="176" spans="1:7" s="169" customFormat="1" ht="28.5" customHeight="1">
      <c r="A176" s="269"/>
      <c r="B176" s="265" t="s">
        <v>535</v>
      </c>
      <c r="C176" s="265"/>
      <c r="D176" s="267" t="s">
        <v>1229</v>
      </c>
      <c r="E176" s="266">
        <v>1</v>
      </c>
      <c r="F176" s="306"/>
      <c r="G176" s="308">
        <f>E176*F176</f>
        <v>0</v>
      </c>
    </row>
    <row r="177" spans="1:7" s="169" customFormat="1" ht="18.75" customHeight="1">
      <c r="A177" s="268"/>
      <c r="B177"/>
      <c r="C177"/>
      <c r="D177" s="1"/>
      <c r="E177" s="10"/>
      <c r="G177" s="308"/>
    </row>
    <row r="178" spans="1:7" s="169" customFormat="1" ht="14.25">
      <c r="A178" s="268"/>
      <c r="B178"/>
      <c r="C178"/>
      <c r="D178" s="1"/>
      <c r="E178" s="10"/>
      <c r="G178" s="308"/>
    </row>
    <row r="179" spans="1:7" s="169" customFormat="1" ht="14.25" customHeight="1">
      <c r="A179" s="268" t="s">
        <v>546</v>
      </c>
      <c r="B179" s="265" t="s">
        <v>1298</v>
      </c>
      <c r="C179" s="265"/>
      <c r="D179" s="1"/>
      <c r="E179" s="10"/>
      <c r="G179" s="308"/>
    </row>
    <row r="180" spans="1:7" s="169" customFormat="1" ht="28.5" customHeight="1">
      <c r="A180" s="269"/>
      <c r="B180" s="265" t="s">
        <v>547</v>
      </c>
      <c r="C180" s="265"/>
      <c r="D180" s="1"/>
      <c r="E180" s="10"/>
      <c r="G180" s="308"/>
    </row>
    <row r="181" spans="1:7" s="169" customFormat="1" ht="15.75" customHeight="1">
      <c r="A181" s="268"/>
      <c r="B181"/>
      <c r="C181"/>
      <c r="D181" s="1"/>
      <c r="E181" s="10"/>
      <c r="G181" s="308"/>
    </row>
    <row r="182" spans="1:7" s="169" customFormat="1" ht="15.75" customHeight="1">
      <c r="A182" s="269"/>
      <c r="B182" s="265" t="s">
        <v>548</v>
      </c>
      <c r="C182" s="265"/>
      <c r="D182" s="1"/>
      <c r="E182" s="10"/>
      <c r="G182" s="308"/>
    </row>
    <row r="183" spans="1:7" s="169" customFormat="1" ht="15.75" customHeight="1">
      <c r="A183" s="269"/>
      <c r="B183" s="265" t="s">
        <v>549</v>
      </c>
      <c r="C183" s="265"/>
      <c r="D183" s="1"/>
      <c r="E183" s="10"/>
      <c r="G183" s="308"/>
    </row>
    <row r="184" spans="1:7" s="169" customFormat="1" ht="15.75" customHeight="1">
      <c r="A184" s="269"/>
      <c r="B184" s="265" t="s">
        <v>550</v>
      </c>
      <c r="C184" s="265"/>
      <c r="D184" s="1"/>
      <c r="E184" s="10"/>
      <c r="G184" s="308"/>
    </row>
    <row r="185" spans="1:7" s="169" customFormat="1" ht="15.75" customHeight="1">
      <c r="A185" s="269"/>
      <c r="B185" s="265" t="s">
        <v>551</v>
      </c>
      <c r="C185" s="265"/>
      <c r="D185" s="1"/>
      <c r="E185" s="10"/>
      <c r="G185" s="308"/>
    </row>
    <row r="186" spans="1:7" s="169" customFormat="1" ht="15.75" customHeight="1">
      <c r="A186" s="269"/>
      <c r="B186" s="265" t="s">
        <v>552</v>
      </c>
      <c r="C186" s="265"/>
      <c r="D186" s="1"/>
      <c r="E186" s="10"/>
      <c r="G186" s="308"/>
    </row>
    <row r="187" spans="1:7" s="169" customFormat="1" ht="15.75" customHeight="1">
      <c r="A187" s="269"/>
      <c r="B187" s="265" t="s">
        <v>553</v>
      </c>
      <c r="C187" s="265"/>
      <c r="D187" s="1"/>
      <c r="E187" s="10"/>
      <c r="G187" s="308"/>
    </row>
    <row r="188" spans="1:7" s="169" customFormat="1" ht="15.75" customHeight="1">
      <c r="A188" s="269"/>
      <c r="B188" s="265" t="s">
        <v>554</v>
      </c>
      <c r="C188" s="265"/>
      <c r="D188" s="1"/>
      <c r="E188" s="10"/>
      <c r="G188" s="308"/>
    </row>
    <row r="189" spans="1:7" s="169" customFormat="1" ht="15.75" customHeight="1">
      <c r="A189" s="269"/>
      <c r="B189" s="265" t="s">
        <v>555</v>
      </c>
      <c r="C189" s="265"/>
      <c r="D189" s="1"/>
      <c r="E189" s="10"/>
      <c r="G189" s="308"/>
    </row>
    <row r="190" spans="1:7" s="169" customFormat="1" ht="14.25">
      <c r="A190" s="269"/>
      <c r="B190" s="265" t="s">
        <v>544</v>
      </c>
      <c r="C190" s="265"/>
      <c r="D190" s="1"/>
      <c r="E190" s="10"/>
      <c r="G190" s="308"/>
    </row>
    <row r="191" spans="1:7" s="169" customFormat="1" ht="25.5">
      <c r="A191" s="269"/>
      <c r="B191" s="265" t="s">
        <v>535</v>
      </c>
      <c r="C191" s="265"/>
      <c r="D191" s="267" t="s">
        <v>1229</v>
      </c>
      <c r="E191" s="266">
        <v>1</v>
      </c>
      <c r="F191" s="306"/>
      <c r="G191" s="308">
        <f>E191*F191</f>
        <v>0</v>
      </c>
    </row>
    <row r="192" spans="1:7" s="169" customFormat="1" ht="14.25">
      <c r="A192" s="268"/>
      <c r="B192"/>
      <c r="C192"/>
      <c r="D192" s="1"/>
      <c r="E192" s="10"/>
      <c r="G192" s="308"/>
    </row>
    <row r="193" spans="1:7" s="169" customFormat="1" ht="14.25">
      <c r="A193" s="268"/>
      <c r="B193"/>
      <c r="C193"/>
      <c r="D193" s="1"/>
      <c r="E193" s="10"/>
      <c r="G193" s="308"/>
    </row>
    <row r="194" spans="1:7" s="169" customFormat="1" ht="15" customHeight="1">
      <c r="A194" s="268" t="s">
        <v>556</v>
      </c>
      <c r="B194" s="265" t="s">
        <v>1298</v>
      </c>
      <c r="C194" s="265"/>
      <c r="D194" s="1"/>
      <c r="E194" s="10"/>
      <c r="G194" s="308"/>
    </row>
    <row r="195" spans="1:7" s="169" customFormat="1" ht="25.5">
      <c r="A195" s="269"/>
      <c r="B195" s="265" t="s">
        <v>557</v>
      </c>
      <c r="C195" s="265"/>
      <c r="D195" s="1"/>
      <c r="E195" s="10"/>
      <c r="G195" s="308"/>
    </row>
    <row r="196" spans="1:7" s="169" customFormat="1" ht="14.25">
      <c r="A196" s="268"/>
      <c r="B196"/>
      <c r="C196"/>
      <c r="D196" s="1"/>
      <c r="E196" s="10"/>
      <c r="G196" s="308"/>
    </row>
    <row r="197" spans="1:7" s="169" customFormat="1" ht="14.25">
      <c r="A197" s="269"/>
      <c r="B197" s="265" t="s">
        <v>538</v>
      </c>
      <c r="C197" s="265"/>
      <c r="D197" s="1"/>
      <c r="E197" s="10"/>
      <c r="G197" s="308"/>
    </row>
    <row r="198" spans="1:7" s="169" customFormat="1" ht="14.25">
      <c r="A198" s="269"/>
      <c r="B198" s="265" t="s">
        <v>558</v>
      </c>
      <c r="C198" s="265"/>
      <c r="D198" s="1"/>
      <c r="E198" s="10"/>
      <c r="G198" s="308"/>
    </row>
    <row r="199" spans="1:7" s="169" customFormat="1" ht="25.5">
      <c r="A199" s="269"/>
      <c r="B199" s="265" t="s">
        <v>559</v>
      </c>
      <c r="C199" s="265"/>
      <c r="D199" s="1"/>
      <c r="E199" s="10"/>
      <c r="G199" s="308"/>
    </row>
    <row r="200" spans="1:7" s="169" customFormat="1" ht="25.5">
      <c r="A200" s="269"/>
      <c r="B200" s="265" t="s">
        <v>542</v>
      </c>
      <c r="C200" s="265"/>
      <c r="D200" s="1"/>
      <c r="E200" s="10"/>
      <c r="G200" s="308"/>
    </row>
    <row r="201" spans="1:7" s="169" customFormat="1" ht="14.25">
      <c r="A201" s="269"/>
      <c r="B201" s="265" t="s">
        <v>560</v>
      </c>
      <c r="C201" s="265"/>
      <c r="D201" s="1"/>
      <c r="E201" s="10"/>
      <c r="G201" s="308"/>
    </row>
    <row r="202" spans="1:7" s="169" customFormat="1" ht="14.25">
      <c r="A202" s="269"/>
      <c r="B202" s="265" t="s">
        <v>561</v>
      </c>
      <c r="C202" s="265"/>
      <c r="D202" s="1"/>
      <c r="E202" s="10"/>
      <c r="G202" s="308"/>
    </row>
    <row r="203" spans="1:7" s="169" customFormat="1" ht="30.75" customHeight="1">
      <c r="A203" s="269"/>
      <c r="B203" s="265" t="s">
        <v>562</v>
      </c>
      <c r="C203" s="265"/>
      <c r="D203" s="1"/>
      <c r="E203" s="10"/>
      <c r="G203" s="308"/>
    </row>
    <row r="204" spans="1:7" s="169" customFormat="1" ht="14.25">
      <c r="A204" s="269"/>
      <c r="B204" s="265" t="s">
        <v>563</v>
      </c>
      <c r="C204" s="265"/>
      <c r="D204" s="1"/>
      <c r="E204" s="10"/>
      <c r="G204" s="308"/>
    </row>
    <row r="205" spans="1:7" s="169" customFormat="1" ht="25.5">
      <c r="A205" s="269"/>
      <c r="B205" s="265" t="s">
        <v>535</v>
      </c>
      <c r="C205" s="265"/>
      <c r="D205" s="267" t="s">
        <v>1229</v>
      </c>
      <c r="E205" s="266">
        <v>1</v>
      </c>
      <c r="F205" s="306"/>
      <c r="G205" s="308">
        <f>E205*F205</f>
        <v>0</v>
      </c>
    </row>
    <row r="206" spans="1:7" s="169" customFormat="1" ht="14.25">
      <c r="A206" s="268"/>
      <c r="B206"/>
      <c r="C206"/>
      <c r="D206" s="1"/>
      <c r="E206" s="10"/>
      <c r="G206" s="308"/>
    </row>
    <row r="207" spans="1:7" s="169" customFormat="1" ht="14.25" customHeight="1">
      <c r="A207" s="268" t="s">
        <v>564</v>
      </c>
      <c r="B207" s="265" t="s">
        <v>1298</v>
      </c>
      <c r="C207" s="265"/>
      <c r="D207" s="1"/>
      <c r="E207" s="10"/>
      <c r="G207" s="308"/>
    </row>
    <row r="208" spans="1:7" s="169" customFormat="1" ht="14.25">
      <c r="A208" s="269"/>
      <c r="B208" s="265" t="s">
        <v>565</v>
      </c>
      <c r="C208" s="265"/>
      <c r="D208" s="1"/>
      <c r="E208" s="10"/>
      <c r="G208" s="308"/>
    </row>
    <row r="209" spans="1:7" s="169" customFormat="1" ht="14.25">
      <c r="A209" s="268"/>
      <c r="B209"/>
      <c r="C209"/>
      <c r="D209" s="1"/>
      <c r="E209" s="10"/>
      <c r="G209" s="308"/>
    </row>
    <row r="210" spans="1:7" s="169" customFormat="1" ht="14.25">
      <c r="A210" s="269"/>
      <c r="B210" s="265" t="s">
        <v>566</v>
      </c>
      <c r="C210" s="265"/>
      <c r="D210" s="1"/>
      <c r="E210" s="10"/>
      <c r="G210" s="308"/>
    </row>
    <row r="211" spans="1:7" s="169" customFormat="1" ht="25.5">
      <c r="A211" s="269"/>
      <c r="B211" s="265" t="s">
        <v>567</v>
      </c>
      <c r="C211" s="265"/>
      <c r="D211" s="1"/>
      <c r="E211" s="10"/>
      <c r="G211" s="308"/>
    </row>
    <row r="212" spans="1:7" s="169" customFormat="1" ht="25.5">
      <c r="A212" s="269"/>
      <c r="B212" s="265" t="s">
        <v>535</v>
      </c>
      <c r="C212" s="265"/>
      <c r="D212" s="267" t="s">
        <v>1229</v>
      </c>
      <c r="E212" s="266">
        <v>1</v>
      </c>
      <c r="F212" s="306"/>
      <c r="G212" s="308">
        <f>E212*F212</f>
        <v>0</v>
      </c>
    </row>
    <row r="213" spans="1:7" s="169" customFormat="1" ht="14.25">
      <c r="A213" s="268"/>
      <c r="B213"/>
      <c r="C213"/>
      <c r="D213" s="1"/>
      <c r="E213" s="10"/>
      <c r="G213" s="308"/>
    </row>
    <row r="214" spans="1:7" s="169" customFormat="1" ht="14.25">
      <c r="A214" s="268"/>
      <c r="B214"/>
      <c r="C214"/>
      <c r="D214" s="1"/>
      <c r="E214" s="10"/>
      <c r="G214" s="308"/>
    </row>
    <row r="215" spans="1:7" s="169" customFormat="1" ht="14.25">
      <c r="A215" s="386" t="s">
        <v>568</v>
      </c>
      <c r="B215" s="387" t="s">
        <v>569</v>
      </c>
      <c r="C215" s="270"/>
      <c r="D215" s="388" t="s">
        <v>570</v>
      </c>
      <c r="E215" s="389">
        <v>1</v>
      </c>
      <c r="F215" s="306"/>
      <c r="G215" s="308">
        <f>E215*F215</f>
        <v>0</v>
      </c>
    </row>
    <row r="216" spans="1:7" s="169" customFormat="1" ht="14.25">
      <c r="A216" s="386"/>
      <c r="B216" s="387"/>
      <c r="C216" s="270"/>
      <c r="D216" s="388"/>
      <c r="E216" s="389"/>
      <c r="G216" s="308"/>
    </row>
    <row r="217" spans="1:7" s="169" customFormat="1" ht="14.25">
      <c r="A217" s="386"/>
      <c r="B217" s="387"/>
      <c r="C217" s="270"/>
      <c r="D217" s="388"/>
      <c r="E217" s="389"/>
      <c r="G217" s="308"/>
    </row>
    <row r="218" spans="1:7" s="169" customFormat="1" ht="14.25">
      <c r="A218" s="386" t="s">
        <v>571</v>
      </c>
      <c r="B218" s="387" t="s">
        <v>572</v>
      </c>
      <c r="C218" s="270"/>
      <c r="D218" s="388" t="s">
        <v>570</v>
      </c>
      <c r="E218" s="389">
        <v>4</v>
      </c>
      <c r="F218" s="306"/>
      <c r="G218" s="308">
        <f>E218*F218</f>
        <v>0</v>
      </c>
    </row>
    <row r="219" spans="1:7" s="169" customFormat="1" ht="14.25">
      <c r="A219" s="386"/>
      <c r="B219" s="387"/>
      <c r="C219" s="270"/>
      <c r="D219" s="388"/>
      <c r="E219" s="389"/>
      <c r="G219" s="308"/>
    </row>
    <row r="220" spans="1:7" s="169" customFormat="1" ht="14.25">
      <c r="A220" s="268"/>
      <c r="B220"/>
      <c r="C220"/>
      <c r="D220" s="1"/>
      <c r="E220" s="10"/>
      <c r="G220" s="308"/>
    </row>
    <row r="221" spans="1:10" ht="25.5">
      <c r="A221" s="268" t="s">
        <v>573</v>
      </c>
      <c r="B221" s="265" t="s">
        <v>574</v>
      </c>
      <c r="C221" s="265"/>
      <c r="D221" s="267" t="s">
        <v>1279</v>
      </c>
      <c r="E221" s="10">
        <v>1</v>
      </c>
      <c r="F221" s="306"/>
      <c r="G221" s="308">
        <f>E221*F221</f>
        <v>0</v>
      </c>
      <c r="H221" s="170"/>
      <c r="I221" s="170"/>
      <c r="J221" s="170"/>
    </row>
    <row r="222" spans="1:7" s="169" customFormat="1" ht="14.25">
      <c r="A222" s="268"/>
      <c r="B222"/>
      <c r="C222"/>
      <c r="D222" s="1"/>
      <c r="E222" s="10"/>
      <c r="G222" s="308"/>
    </row>
    <row r="223" spans="1:7" s="169" customFormat="1" ht="14.25">
      <c r="A223" s="268"/>
      <c r="B223"/>
      <c r="C223"/>
      <c r="D223" s="1"/>
      <c r="E223" s="10"/>
      <c r="G223" s="308"/>
    </row>
    <row r="224" spans="1:7" s="169" customFormat="1" ht="25.5">
      <c r="A224" s="268" t="s">
        <v>575</v>
      </c>
      <c r="B224" s="265" t="s">
        <v>576</v>
      </c>
      <c r="C224" s="265"/>
      <c r="D224" s="267" t="s">
        <v>1279</v>
      </c>
      <c r="E224" s="10">
        <v>1</v>
      </c>
      <c r="F224" s="306"/>
      <c r="G224" s="308">
        <f>E224*F224</f>
        <v>0</v>
      </c>
    </row>
    <row r="225" spans="1:7" s="169" customFormat="1" ht="14.25">
      <c r="A225" s="268"/>
      <c r="B225"/>
      <c r="C225"/>
      <c r="D225" s="1"/>
      <c r="E225" s="10"/>
      <c r="G225" s="308"/>
    </row>
    <row r="226" spans="1:7" s="169" customFormat="1" ht="14.25">
      <c r="A226" s="268"/>
      <c r="B226"/>
      <c r="C226"/>
      <c r="D226" s="1"/>
      <c r="E226" s="10"/>
      <c r="G226" s="308"/>
    </row>
    <row r="227" spans="1:7" s="169" customFormat="1" ht="14.25">
      <c r="A227" s="268" t="s">
        <v>577</v>
      </c>
      <c r="B227" s="265" t="s">
        <v>578</v>
      </c>
      <c r="C227" s="265"/>
      <c r="D227" s="1"/>
      <c r="E227" s="10"/>
      <c r="G227" s="308"/>
    </row>
    <row r="228" spans="1:7" s="169" customFormat="1" ht="14.25">
      <c r="A228" s="268"/>
      <c r="B228"/>
      <c r="C228"/>
      <c r="D228" s="1"/>
      <c r="E228" s="10"/>
      <c r="G228" s="308"/>
    </row>
    <row r="229" spans="1:7" s="169" customFormat="1" ht="14.25">
      <c r="A229" s="269"/>
      <c r="B229" s="265" t="s">
        <v>579</v>
      </c>
      <c r="C229" s="265"/>
      <c r="D229" s="267" t="s">
        <v>1259</v>
      </c>
      <c r="E229" s="266">
        <v>180</v>
      </c>
      <c r="F229" s="306"/>
      <c r="G229" s="308">
        <f aca="true" t="shared" si="1" ref="G229:G234">E229*F229</f>
        <v>0</v>
      </c>
    </row>
    <row r="230" spans="1:7" s="169" customFormat="1" ht="14.25">
      <c r="A230" s="269"/>
      <c r="B230" s="265" t="s">
        <v>580</v>
      </c>
      <c r="C230" s="265"/>
      <c r="D230" s="267" t="s">
        <v>1259</v>
      </c>
      <c r="E230" s="266">
        <v>340</v>
      </c>
      <c r="F230" s="306"/>
      <c r="G230" s="308">
        <f t="shared" si="1"/>
        <v>0</v>
      </c>
    </row>
    <row r="231" spans="1:7" s="169" customFormat="1" ht="14.25">
      <c r="A231" s="269"/>
      <c r="B231" s="265" t="s">
        <v>581</v>
      </c>
      <c r="C231" s="265"/>
      <c r="D231" s="267" t="s">
        <v>1229</v>
      </c>
      <c r="E231" s="266">
        <v>12</v>
      </c>
      <c r="F231" s="306"/>
      <c r="G231" s="308">
        <f t="shared" si="1"/>
        <v>0</v>
      </c>
    </row>
    <row r="232" spans="1:7" s="169" customFormat="1" ht="14.25">
      <c r="A232" s="269"/>
      <c r="B232" s="265" t="s">
        <v>582</v>
      </c>
      <c r="C232" s="265"/>
      <c r="D232" s="267" t="s">
        <v>1229</v>
      </c>
      <c r="E232" s="266">
        <v>30</v>
      </c>
      <c r="F232" s="306"/>
      <c r="G232" s="308">
        <f t="shared" si="1"/>
        <v>0</v>
      </c>
    </row>
    <row r="233" spans="1:7" s="169" customFormat="1" ht="14.25">
      <c r="A233" s="269"/>
      <c r="B233" s="265" t="s">
        <v>583</v>
      </c>
      <c r="C233" s="265"/>
      <c r="D233" s="267" t="s">
        <v>1229</v>
      </c>
      <c r="E233" s="266">
        <v>14</v>
      </c>
      <c r="F233" s="306"/>
      <c r="G233" s="308">
        <f t="shared" si="1"/>
        <v>0</v>
      </c>
    </row>
    <row r="234" spans="1:7" s="169" customFormat="1" ht="14.25">
      <c r="A234" s="269"/>
      <c r="B234" s="265" t="s">
        <v>584</v>
      </c>
      <c r="C234" s="265"/>
      <c r="D234" s="267" t="s">
        <v>1229</v>
      </c>
      <c r="E234" s="266">
        <v>8</v>
      </c>
      <c r="F234" s="306"/>
      <c r="G234" s="308">
        <f t="shared" si="1"/>
        <v>0</v>
      </c>
    </row>
    <row r="235" spans="1:7" s="169" customFormat="1" ht="14.25">
      <c r="A235" s="268"/>
      <c r="B235"/>
      <c r="C235"/>
      <c r="D235" s="1"/>
      <c r="E235" s="10"/>
      <c r="G235" s="308"/>
    </row>
    <row r="236" spans="1:7" s="169" customFormat="1" ht="14.25">
      <c r="A236" s="268"/>
      <c r="B236"/>
      <c r="C236"/>
      <c r="D236" s="1"/>
      <c r="E236" s="10"/>
      <c r="G236" s="308"/>
    </row>
    <row r="237" spans="1:7" s="169" customFormat="1" ht="38.25">
      <c r="A237" s="268" t="s">
        <v>585</v>
      </c>
      <c r="B237" s="265" t="s">
        <v>586</v>
      </c>
      <c r="C237" s="265"/>
      <c r="D237" s="1"/>
      <c r="E237" s="10"/>
      <c r="G237" s="308"/>
    </row>
    <row r="238" spans="1:7" s="169" customFormat="1" ht="14.25">
      <c r="A238" s="268"/>
      <c r="B238"/>
      <c r="C238"/>
      <c r="D238" s="1"/>
      <c r="E238" s="10"/>
      <c r="G238" s="308"/>
    </row>
    <row r="239" spans="1:7" s="169" customFormat="1" ht="14.25">
      <c r="A239" s="269"/>
      <c r="B239" s="265" t="s">
        <v>587</v>
      </c>
      <c r="C239" s="265"/>
      <c r="D239" s="267" t="s">
        <v>1229</v>
      </c>
      <c r="E239" s="266">
        <v>4</v>
      </c>
      <c r="F239" s="306"/>
      <c r="G239" s="308">
        <f>E239*F239</f>
        <v>0</v>
      </c>
    </row>
    <row r="240" spans="1:7" s="169" customFormat="1" ht="14.25">
      <c r="A240" s="269"/>
      <c r="B240" s="265" t="s">
        <v>588</v>
      </c>
      <c r="C240" s="265"/>
      <c r="D240" s="267" t="s">
        <v>1229</v>
      </c>
      <c r="E240" s="266">
        <v>8</v>
      </c>
      <c r="F240" s="306"/>
      <c r="G240" s="308">
        <f>E240*F240</f>
        <v>0</v>
      </c>
    </row>
    <row r="241" spans="1:7" s="169" customFormat="1" ht="14.25">
      <c r="A241" s="269"/>
      <c r="B241" s="265" t="s">
        <v>589</v>
      </c>
      <c r="C241" s="265"/>
      <c r="D241" s="267" t="s">
        <v>1229</v>
      </c>
      <c r="E241" s="266">
        <v>10</v>
      </c>
      <c r="F241" s="306"/>
      <c r="G241" s="308">
        <f>E241*F241</f>
        <v>0</v>
      </c>
    </row>
    <row r="242" spans="1:7" s="169" customFormat="1" ht="14.25">
      <c r="A242" s="268"/>
      <c r="B242"/>
      <c r="C242"/>
      <c r="D242" s="1"/>
      <c r="E242" s="10"/>
      <c r="G242" s="308"/>
    </row>
    <row r="243" spans="1:7" s="169" customFormat="1" ht="14.25">
      <c r="A243" s="268"/>
      <c r="B243"/>
      <c r="C243"/>
      <c r="D243" s="1"/>
      <c r="E243" s="10"/>
      <c r="G243" s="308"/>
    </row>
    <row r="244" spans="1:7" s="169" customFormat="1" ht="51">
      <c r="A244" s="268" t="s">
        <v>590</v>
      </c>
      <c r="B244" s="265" t="s">
        <v>591</v>
      </c>
      <c r="C244" s="265"/>
      <c r="D244" s="1"/>
      <c r="E244" s="10"/>
      <c r="G244" s="308"/>
    </row>
    <row r="245" spans="1:7" s="169" customFormat="1" ht="14.25">
      <c r="A245" s="274"/>
      <c r="B245"/>
      <c r="C245"/>
      <c r="D245" s="1"/>
      <c r="E245" s="10"/>
      <c r="G245" s="308"/>
    </row>
    <row r="246" spans="1:7" s="169" customFormat="1" ht="14.25">
      <c r="A246" s="269"/>
      <c r="B246" s="265" t="s">
        <v>592</v>
      </c>
      <c r="C246" s="265"/>
      <c r="D246" s="1"/>
      <c r="E246" s="10"/>
      <c r="G246" s="308"/>
    </row>
    <row r="247" spans="1:7" s="169" customFormat="1" ht="14.25">
      <c r="A247" s="269"/>
      <c r="B247" s="265" t="s">
        <v>593</v>
      </c>
      <c r="C247" s="265"/>
      <c r="D247" s="1"/>
      <c r="E247" s="10"/>
      <c r="G247" s="308"/>
    </row>
    <row r="248" spans="1:7" s="169" customFormat="1" ht="14.25">
      <c r="A248" s="269"/>
      <c r="B248" s="265" t="s">
        <v>594</v>
      </c>
      <c r="C248" s="265"/>
      <c r="D248" s="1"/>
      <c r="E248" s="10"/>
      <c r="G248" s="308"/>
    </row>
    <row r="249" spans="1:7" s="169" customFormat="1" ht="25.5">
      <c r="A249" s="269"/>
      <c r="B249" s="265" t="s">
        <v>595</v>
      </c>
      <c r="C249" s="265"/>
      <c r="D249" s="1"/>
      <c r="E249" s="10"/>
      <c r="G249" s="308"/>
    </row>
    <row r="250" spans="1:7" s="169" customFormat="1" ht="14.25">
      <c r="A250" s="269"/>
      <c r="B250" s="265" t="s">
        <v>596</v>
      </c>
      <c r="C250" s="265"/>
      <c r="D250" s="1"/>
      <c r="E250" s="10"/>
      <c r="G250" s="308"/>
    </row>
    <row r="251" spans="1:7" s="169" customFormat="1" ht="14.25">
      <c r="A251" s="269"/>
      <c r="B251" s="265" t="s">
        <v>597</v>
      </c>
      <c r="C251" s="265"/>
      <c r="D251" s="1"/>
      <c r="E251" s="10"/>
      <c r="G251" s="308"/>
    </row>
    <row r="252" spans="1:7" s="169" customFormat="1" ht="14.25">
      <c r="A252" s="269"/>
      <c r="B252" s="265" t="s">
        <v>598</v>
      </c>
      <c r="C252" s="265"/>
      <c r="D252" s="1"/>
      <c r="E252" s="10"/>
      <c r="G252" s="308"/>
    </row>
    <row r="253" spans="1:7" s="169" customFormat="1" ht="14.25">
      <c r="A253" s="269"/>
      <c r="B253" s="265" t="s">
        <v>599</v>
      </c>
      <c r="C253" s="265"/>
      <c r="D253" s="1"/>
      <c r="E253" s="10"/>
      <c r="G253" s="308"/>
    </row>
    <row r="254" spans="1:7" s="169" customFormat="1" ht="14.25">
      <c r="A254" s="268" t="s">
        <v>600</v>
      </c>
      <c r="B254" s="265" t="s">
        <v>601</v>
      </c>
      <c r="C254" s="265"/>
      <c r="D254" s="1"/>
      <c r="E254" s="10"/>
      <c r="G254" s="308"/>
    </row>
    <row r="255" spans="1:7" s="169" customFormat="1" ht="14.25">
      <c r="A255" s="269"/>
      <c r="B255" s="265" t="s">
        <v>602</v>
      </c>
      <c r="C255" s="265"/>
      <c r="D255" s="1"/>
      <c r="E255" s="10"/>
      <c r="G255" s="308"/>
    </row>
    <row r="256" spans="1:7" s="169" customFormat="1" ht="14.25">
      <c r="A256" s="269"/>
      <c r="B256" s="265" t="s">
        <v>603</v>
      </c>
      <c r="C256" s="265"/>
      <c r="D256" s="1"/>
      <c r="E256" s="10"/>
      <c r="G256" s="308"/>
    </row>
    <row r="257" spans="1:7" s="169" customFormat="1" ht="14.25">
      <c r="A257" s="269"/>
      <c r="B257" s="265" t="s">
        <v>604</v>
      </c>
      <c r="C257" s="265"/>
      <c r="D257" s="1"/>
      <c r="E257" s="10"/>
      <c r="G257" s="308"/>
    </row>
    <row r="258" spans="2:7" s="169" customFormat="1" ht="14.25">
      <c r="B258" s="268" t="s">
        <v>612</v>
      </c>
      <c r="C258" s="268"/>
      <c r="D258" s="1"/>
      <c r="E258" s="10"/>
      <c r="G258" s="308"/>
    </row>
    <row r="259" spans="2:7" s="169" customFormat="1" ht="14.25">
      <c r="B259" s="268" t="s">
        <v>613</v>
      </c>
      <c r="C259" s="268"/>
      <c r="D259" s="267" t="s">
        <v>1229</v>
      </c>
      <c r="E259" s="266">
        <v>1</v>
      </c>
      <c r="F259" s="306"/>
      <c r="G259" s="308">
        <f>E259*F259</f>
        <v>0</v>
      </c>
    </row>
    <row r="260" spans="1:7" s="169" customFormat="1" ht="14.25">
      <c r="A260" s="268"/>
      <c r="B260"/>
      <c r="C260"/>
      <c r="D260" s="1"/>
      <c r="E260" s="10"/>
      <c r="G260" s="308"/>
    </row>
    <row r="261" spans="1:7" s="169" customFormat="1" ht="14.25">
      <c r="A261" s="268"/>
      <c r="B261"/>
      <c r="C261"/>
      <c r="D261" s="1"/>
      <c r="E261" s="10"/>
      <c r="G261" s="308"/>
    </row>
    <row r="262" spans="1:7" s="169" customFormat="1" ht="14.25">
      <c r="A262" s="268" t="s">
        <v>605</v>
      </c>
      <c r="B262" s="265" t="s">
        <v>606</v>
      </c>
      <c r="C262" s="265"/>
      <c r="D262" s="1"/>
      <c r="E262" s="10"/>
      <c r="G262" s="308"/>
    </row>
    <row r="263" spans="1:7" s="169" customFormat="1" ht="14.25">
      <c r="A263" s="274"/>
      <c r="B263"/>
      <c r="C263"/>
      <c r="D263" s="1"/>
      <c r="E263" s="10"/>
      <c r="G263" s="308"/>
    </row>
    <row r="264" spans="1:7" s="169" customFormat="1" ht="14.25">
      <c r="A264" s="269"/>
      <c r="B264" s="265" t="s">
        <v>607</v>
      </c>
      <c r="C264" s="265"/>
      <c r="D264" s="267" t="s">
        <v>1229</v>
      </c>
      <c r="E264" s="266">
        <v>14</v>
      </c>
      <c r="F264" s="306"/>
      <c r="G264" s="308">
        <f>E264*F264</f>
        <v>0</v>
      </c>
    </row>
    <row r="265" spans="1:7" s="169" customFormat="1" ht="14.25">
      <c r="A265" s="269"/>
      <c r="B265" s="265" t="s">
        <v>608</v>
      </c>
      <c r="C265" s="265"/>
      <c r="D265" s="267" t="s">
        <v>1229</v>
      </c>
      <c r="E265" s="266">
        <v>16</v>
      </c>
      <c r="F265" s="306"/>
      <c r="G265" s="308">
        <f>E265*F265</f>
        <v>0</v>
      </c>
    </row>
    <row r="266" spans="1:7" s="169" customFormat="1" ht="14.25">
      <c r="A266" s="268"/>
      <c r="B266"/>
      <c r="C266"/>
      <c r="D266" s="1"/>
      <c r="E266" s="10"/>
      <c r="G266" s="308"/>
    </row>
    <row r="267" spans="1:7" s="169" customFormat="1" ht="14.25">
      <c r="A267" s="268"/>
      <c r="B267"/>
      <c r="C267"/>
      <c r="D267" s="1"/>
      <c r="E267" s="10"/>
      <c r="G267" s="308"/>
    </row>
    <row r="268" spans="1:7" s="169" customFormat="1" ht="14.25">
      <c r="A268" s="268" t="s">
        <v>609</v>
      </c>
      <c r="B268" s="275" t="s">
        <v>610</v>
      </c>
      <c r="C268" s="275"/>
      <c r="D268" s="297" t="s">
        <v>1279</v>
      </c>
      <c r="E268" s="292">
        <v>1</v>
      </c>
      <c r="F268" s="307"/>
      <c r="G268" s="313">
        <f>E268*F268</f>
        <v>0</v>
      </c>
    </row>
    <row r="269" spans="1:7" s="169" customFormat="1" ht="14.25">
      <c r="A269" s="268"/>
      <c r="B269" s="265"/>
      <c r="C269" s="265"/>
      <c r="D269" s="267"/>
      <c r="E269" s="266"/>
      <c r="G269" s="308"/>
    </row>
    <row r="270" spans="2:7" s="169" customFormat="1" ht="14.25">
      <c r="B270" s="274" t="s">
        <v>611</v>
      </c>
      <c r="C270" s="274"/>
      <c r="D270" s="1"/>
      <c r="E270" s="10"/>
      <c r="G270" s="308">
        <f>SUM(G35:G268)</f>
        <v>0</v>
      </c>
    </row>
    <row r="271" spans="1:7" s="169" customFormat="1" ht="14.25">
      <c r="A271" s="274"/>
      <c r="B271"/>
      <c r="C271"/>
      <c r="D271" s="1"/>
      <c r="E271" s="10"/>
      <c r="G271" s="308"/>
    </row>
    <row r="272" spans="1:7" s="169" customFormat="1" ht="14.25">
      <c r="A272" s="274"/>
      <c r="B272"/>
      <c r="C272"/>
      <c r="D272" s="1"/>
      <c r="E272" s="10"/>
      <c r="G272" s="308"/>
    </row>
    <row r="273" spans="1:7" s="169" customFormat="1" ht="14.25">
      <c r="A273" s="263" t="s">
        <v>1050</v>
      </c>
      <c r="B273" s="263" t="s">
        <v>1051</v>
      </c>
      <c r="C273" s="263"/>
      <c r="D273" s="1"/>
      <c r="E273" s="10"/>
      <c r="F273"/>
      <c r="G273" s="3"/>
    </row>
    <row r="274" spans="1:7" s="169" customFormat="1" ht="14.25">
      <c r="A274" s="277"/>
      <c r="B274"/>
      <c r="C274"/>
      <c r="D274" s="1"/>
      <c r="E274" s="10"/>
      <c r="F274"/>
      <c r="G274" s="3"/>
    </row>
    <row r="275" spans="2:7" s="169" customFormat="1" ht="17.25" customHeight="1">
      <c r="B275" s="263" t="s">
        <v>614</v>
      </c>
      <c r="C275" s="263"/>
      <c r="D275" s="1"/>
      <c r="E275" s="10"/>
      <c r="F275"/>
      <c r="G275" s="3"/>
    </row>
    <row r="276" spans="1:7" s="169" customFormat="1" ht="14.25">
      <c r="A276" s="265"/>
      <c r="B276"/>
      <c r="C276"/>
      <c r="D276" s="1"/>
      <c r="E276" s="10"/>
      <c r="F276"/>
      <c r="G276" s="3"/>
    </row>
    <row r="277" spans="1:7" s="169" customFormat="1" ht="14.25">
      <c r="A277" s="265"/>
      <c r="B277"/>
      <c r="C277"/>
      <c r="D277" s="1"/>
      <c r="E277" s="10"/>
      <c r="F277" s="8"/>
      <c r="G277" s="3"/>
    </row>
    <row r="278" spans="1:7" s="169" customFormat="1" ht="42.75">
      <c r="A278" s="278" t="s">
        <v>1048</v>
      </c>
      <c r="B278" s="278" t="s">
        <v>615</v>
      </c>
      <c r="C278" s="284" t="s">
        <v>616</v>
      </c>
      <c r="D278" s="293" t="s">
        <v>1229</v>
      </c>
      <c r="E278" s="294">
        <v>44</v>
      </c>
      <c r="F278" s="306"/>
      <c r="G278" s="308">
        <f>E278*F278</f>
        <v>0</v>
      </c>
    </row>
    <row r="279" spans="1:7" s="169" customFormat="1" ht="14.25">
      <c r="A279" s="279" t="s">
        <v>617</v>
      </c>
      <c r="B279" s="280" t="s">
        <v>618</v>
      </c>
      <c r="C279" s="285" t="s">
        <v>619</v>
      </c>
      <c r="D279" s="295" t="s">
        <v>1229</v>
      </c>
      <c r="E279" s="296">
        <v>44</v>
      </c>
      <c r="F279" s="306"/>
      <c r="G279" s="308">
        <f>E279*F279</f>
        <v>0</v>
      </c>
    </row>
    <row r="280" spans="1:7" s="169" customFormat="1" ht="25.5">
      <c r="A280" s="279" t="s">
        <v>617</v>
      </c>
      <c r="B280" s="280" t="s">
        <v>620</v>
      </c>
      <c r="C280" s="285" t="s">
        <v>621</v>
      </c>
      <c r="D280" s="295" t="s">
        <v>1229</v>
      </c>
      <c r="E280" s="296">
        <v>88</v>
      </c>
      <c r="F280" s="306"/>
      <c r="G280" s="308">
        <f>E280*F280</f>
        <v>0</v>
      </c>
    </row>
    <row r="281" spans="1:7" s="169" customFormat="1" ht="14.25">
      <c r="A281" s="279" t="s">
        <v>617</v>
      </c>
      <c r="B281" s="280" t="s">
        <v>622</v>
      </c>
      <c r="C281" s="286"/>
      <c r="D281" s="295" t="s">
        <v>1229</v>
      </c>
      <c r="E281" s="296">
        <v>44</v>
      </c>
      <c r="F281" s="306"/>
      <c r="G281" s="308">
        <f>E281*F281</f>
        <v>0</v>
      </c>
    </row>
    <row r="282" spans="1:7" s="169" customFormat="1" ht="14.25">
      <c r="A282" s="279"/>
      <c r="B282" s="280"/>
      <c r="C282" s="286"/>
      <c r="D282" s="295"/>
      <c r="E282" s="296"/>
      <c r="G282" s="314"/>
    </row>
    <row r="283" spans="1:7" s="169" customFormat="1" ht="25.5">
      <c r="A283" s="289" t="s">
        <v>1050</v>
      </c>
      <c r="B283" s="280" t="s">
        <v>623</v>
      </c>
      <c r="C283" s="285" t="s">
        <v>624</v>
      </c>
      <c r="D283" s="295" t="s">
        <v>1259</v>
      </c>
      <c r="E283" s="296">
        <v>2100</v>
      </c>
      <c r="F283" s="306"/>
      <c r="G283" s="308">
        <f>E283*F283</f>
        <v>0</v>
      </c>
    </row>
    <row r="284" spans="1:7" s="169" customFormat="1" ht="14.25">
      <c r="A284" s="289"/>
      <c r="B284" s="280"/>
      <c r="C284" s="285"/>
      <c r="D284" s="295"/>
      <c r="E284" s="296"/>
      <c r="G284" s="314"/>
    </row>
    <row r="285" spans="1:7" s="169" customFormat="1" ht="25.5">
      <c r="A285" s="289" t="s">
        <v>1052</v>
      </c>
      <c r="B285" s="280" t="s">
        <v>625</v>
      </c>
      <c r="C285" s="285" t="s">
        <v>626</v>
      </c>
      <c r="D285" s="295" t="s">
        <v>1259</v>
      </c>
      <c r="E285" s="296">
        <v>340</v>
      </c>
      <c r="F285" s="306"/>
      <c r="G285" s="308">
        <f>E285*F285</f>
        <v>0</v>
      </c>
    </row>
    <row r="286" spans="1:7" s="169" customFormat="1" ht="14.25">
      <c r="A286" s="289"/>
      <c r="B286" s="280"/>
      <c r="C286" s="285"/>
      <c r="D286" s="295"/>
      <c r="E286" s="296"/>
      <c r="G286" s="314"/>
    </row>
    <row r="287" spans="1:7" s="169" customFormat="1" ht="14.25">
      <c r="A287" s="289" t="s">
        <v>1054</v>
      </c>
      <c r="B287" s="280" t="s">
        <v>627</v>
      </c>
      <c r="C287" s="286"/>
      <c r="D287" s="295" t="s">
        <v>1259</v>
      </c>
      <c r="E287" s="296">
        <v>280</v>
      </c>
      <c r="F287" s="306"/>
      <c r="G287" s="308">
        <f>E287*F287</f>
        <v>0</v>
      </c>
    </row>
    <row r="288" spans="1:7" s="169" customFormat="1" ht="14.25">
      <c r="A288" s="289"/>
      <c r="B288" s="280"/>
      <c r="C288" s="286"/>
      <c r="D288" s="295"/>
      <c r="E288" s="296"/>
      <c r="G288" s="314"/>
    </row>
    <row r="289" spans="1:7" s="169" customFormat="1" ht="25.5">
      <c r="A289" s="289" t="s">
        <v>1056</v>
      </c>
      <c r="B289" s="280" t="s">
        <v>628</v>
      </c>
      <c r="C289" s="285" t="s">
        <v>629</v>
      </c>
      <c r="D289" s="295" t="s">
        <v>1259</v>
      </c>
      <c r="E289" s="296">
        <v>80</v>
      </c>
      <c r="F289" s="306"/>
      <c r="G289" s="308">
        <f>E289*F289</f>
        <v>0</v>
      </c>
    </row>
    <row r="290" spans="1:7" s="169" customFormat="1" ht="14.25">
      <c r="A290" s="289"/>
      <c r="B290" s="280"/>
      <c r="C290" s="285"/>
      <c r="D290" s="295"/>
      <c r="E290" s="296"/>
      <c r="G290" s="314"/>
    </row>
    <row r="291" spans="1:7" s="169" customFormat="1" ht="25.5">
      <c r="A291" s="289" t="s">
        <v>1058</v>
      </c>
      <c r="B291" s="280" t="s">
        <v>11</v>
      </c>
      <c r="C291" s="285" t="s">
        <v>12</v>
      </c>
      <c r="D291" s="295" t="s">
        <v>1229</v>
      </c>
      <c r="E291" s="296">
        <v>20</v>
      </c>
      <c r="F291" s="306"/>
      <c r="G291" s="308">
        <f>E291*F291</f>
        <v>0</v>
      </c>
    </row>
    <row r="292" spans="1:7" s="169" customFormat="1" ht="14.25">
      <c r="A292" s="289"/>
      <c r="B292" s="280"/>
      <c r="C292" s="285"/>
      <c r="D292" s="295"/>
      <c r="E292" s="296"/>
      <c r="G292" s="314"/>
    </row>
    <row r="293" spans="1:7" s="169" customFormat="1" ht="25.5">
      <c r="A293" s="289" t="s">
        <v>1067</v>
      </c>
      <c r="B293" s="280" t="s">
        <v>13</v>
      </c>
      <c r="C293" s="285" t="s">
        <v>14</v>
      </c>
      <c r="D293" s="295" t="s">
        <v>1229</v>
      </c>
      <c r="E293" s="296">
        <v>20</v>
      </c>
      <c r="F293" s="306"/>
      <c r="G293" s="308">
        <f>E293*F293</f>
        <v>0</v>
      </c>
    </row>
    <row r="294" spans="1:7" s="169" customFormat="1" ht="14.25">
      <c r="A294" s="289"/>
      <c r="B294" s="280"/>
      <c r="C294" s="285"/>
      <c r="D294" s="295"/>
      <c r="E294" s="296"/>
      <c r="G294" s="314"/>
    </row>
    <row r="295" spans="1:7" s="169" customFormat="1" ht="38.25">
      <c r="A295" s="289" t="s">
        <v>15</v>
      </c>
      <c r="B295" s="280" t="s">
        <v>16</v>
      </c>
      <c r="C295" s="287"/>
      <c r="D295" s="295" t="s">
        <v>1229</v>
      </c>
      <c r="E295" s="296">
        <v>1</v>
      </c>
      <c r="F295" s="306"/>
      <c r="G295" s="308">
        <f aca="true" t="shared" si="2" ref="G295:G309">E295*F295</f>
        <v>0</v>
      </c>
    </row>
    <row r="296" spans="1:7" s="169" customFormat="1" ht="25.5">
      <c r="A296" s="279" t="s">
        <v>617</v>
      </c>
      <c r="B296" s="280" t="s">
        <v>17</v>
      </c>
      <c r="C296" s="285" t="s">
        <v>18</v>
      </c>
      <c r="D296" s="295" t="s">
        <v>1229</v>
      </c>
      <c r="E296" s="296">
        <v>4</v>
      </c>
      <c r="F296" s="306"/>
      <c r="G296" s="308">
        <f t="shared" si="2"/>
        <v>0</v>
      </c>
    </row>
    <row r="297" spans="1:7" s="169" customFormat="1" ht="25.5">
      <c r="A297" s="279" t="s">
        <v>617</v>
      </c>
      <c r="B297" s="280" t="s">
        <v>19</v>
      </c>
      <c r="C297" s="285" t="s">
        <v>621</v>
      </c>
      <c r="D297" s="295" t="s">
        <v>1229</v>
      </c>
      <c r="E297" s="296">
        <v>58</v>
      </c>
      <c r="F297" s="306"/>
      <c r="G297" s="308">
        <f t="shared" si="2"/>
        <v>0</v>
      </c>
    </row>
    <row r="298" spans="1:7" s="169" customFormat="1" ht="25.5">
      <c r="A298" s="279" t="s">
        <v>617</v>
      </c>
      <c r="B298" s="280" t="s">
        <v>20</v>
      </c>
      <c r="C298" s="285" t="s">
        <v>21</v>
      </c>
      <c r="D298" s="295" t="s">
        <v>1229</v>
      </c>
      <c r="E298" s="296">
        <v>2</v>
      </c>
      <c r="F298" s="306"/>
      <c r="G298" s="308">
        <f t="shared" si="2"/>
        <v>0</v>
      </c>
    </row>
    <row r="299" spans="1:7" s="169" customFormat="1" ht="14.25">
      <c r="A299" s="279" t="s">
        <v>617</v>
      </c>
      <c r="B299" s="280" t="s">
        <v>22</v>
      </c>
      <c r="C299" s="285" t="s">
        <v>23</v>
      </c>
      <c r="D299" s="295" t="s">
        <v>1229</v>
      </c>
      <c r="E299" s="296">
        <v>2</v>
      </c>
      <c r="F299" s="306"/>
      <c r="G299" s="308">
        <f t="shared" si="2"/>
        <v>0</v>
      </c>
    </row>
    <row r="300" spans="1:7" s="169" customFormat="1" ht="14.25">
      <c r="A300" s="279" t="s">
        <v>617</v>
      </c>
      <c r="B300" s="280" t="s">
        <v>24</v>
      </c>
      <c r="C300" s="285" t="s">
        <v>25</v>
      </c>
      <c r="D300" s="295" t="s">
        <v>1229</v>
      </c>
      <c r="E300" s="296">
        <v>1</v>
      </c>
      <c r="F300" s="306"/>
      <c r="G300" s="308">
        <f t="shared" si="2"/>
        <v>0</v>
      </c>
    </row>
    <row r="301" spans="1:7" s="169" customFormat="1" ht="14.25">
      <c r="A301" s="279" t="s">
        <v>617</v>
      </c>
      <c r="B301" s="280" t="s">
        <v>26</v>
      </c>
      <c r="C301" s="285" t="s">
        <v>27</v>
      </c>
      <c r="D301" s="295" t="s">
        <v>1229</v>
      </c>
      <c r="E301" s="296">
        <v>1</v>
      </c>
      <c r="F301" s="306"/>
      <c r="G301" s="308">
        <f t="shared" si="2"/>
        <v>0</v>
      </c>
    </row>
    <row r="302" spans="1:7" s="169" customFormat="1" ht="25.5">
      <c r="A302" s="279" t="s">
        <v>617</v>
      </c>
      <c r="B302" s="280" t="s">
        <v>28</v>
      </c>
      <c r="C302" s="285" t="s">
        <v>29</v>
      </c>
      <c r="D302" s="295" t="s">
        <v>1229</v>
      </c>
      <c r="E302" s="296">
        <v>1</v>
      </c>
      <c r="F302" s="306"/>
      <c r="G302" s="308">
        <f t="shared" si="2"/>
        <v>0</v>
      </c>
    </row>
    <row r="303" spans="1:7" s="169" customFormat="1" ht="14.25">
      <c r="A303" s="279" t="s">
        <v>617</v>
      </c>
      <c r="B303" s="280" t="s">
        <v>30</v>
      </c>
      <c r="C303" s="288"/>
      <c r="D303" s="287"/>
      <c r="E303" s="296">
        <v>1</v>
      </c>
      <c r="F303" s="306"/>
      <c r="G303" s="308">
        <f t="shared" si="2"/>
        <v>0</v>
      </c>
    </row>
    <row r="304" spans="1:7" s="169" customFormat="1" ht="14.25">
      <c r="A304" s="279" t="s">
        <v>617</v>
      </c>
      <c r="B304" s="280" t="s">
        <v>31</v>
      </c>
      <c r="C304" s="288"/>
      <c r="D304" s="287"/>
      <c r="E304" s="296">
        <v>2</v>
      </c>
      <c r="F304" s="306"/>
      <c r="G304" s="308">
        <f t="shared" si="2"/>
        <v>0</v>
      </c>
    </row>
    <row r="305" spans="1:7" s="169" customFormat="1" ht="25.5">
      <c r="A305" s="279" t="s">
        <v>617</v>
      </c>
      <c r="B305" s="280" t="s">
        <v>32</v>
      </c>
      <c r="C305" s="285" t="s">
        <v>33</v>
      </c>
      <c r="D305" s="295" t="s">
        <v>1229</v>
      </c>
      <c r="E305" s="296">
        <v>16</v>
      </c>
      <c r="F305" s="306"/>
      <c r="G305" s="308">
        <f t="shared" si="2"/>
        <v>0</v>
      </c>
    </row>
    <row r="306" spans="1:7" s="169" customFormat="1" ht="25.5">
      <c r="A306" s="279" t="s">
        <v>617</v>
      </c>
      <c r="B306" s="280" t="s">
        <v>34</v>
      </c>
      <c r="C306" s="285" t="s">
        <v>12</v>
      </c>
      <c r="D306" s="295" t="s">
        <v>1229</v>
      </c>
      <c r="E306" s="296">
        <v>16</v>
      </c>
      <c r="F306" s="306"/>
      <c r="G306" s="308">
        <f t="shared" si="2"/>
        <v>0</v>
      </c>
    </row>
    <row r="307" spans="1:7" s="169" customFormat="1" ht="25.5">
      <c r="A307" s="279" t="s">
        <v>617</v>
      </c>
      <c r="B307" s="280" t="s">
        <v>35</v>
      </c>
      <c r="C307" s="285" t="s">
        <v>36</v>
      </c>
      <c r="D307" s="295" t="s">
        <v>1229</v>
      </c>
      <c r="E307" s="296">
        <v>31</v>
      </c>
      <c r="F307" s="306"/>
      <c r="G307" s="308">
        <f t="shared" si="2"/>
        <v>0</v>
      </c>
    </row>
    <row r="308" spans="1:7" s="169" customFormat="1" ht="14.25">
      <c r="A308" s="279" t="s">
        <v>617</v>
      </c>
      <c r="B308" s="280" t="s">
        <v>37</v>
      </c>
      <c r="C308" s="285" t="s">
        <v>38</v>
      </c>
      <c r="D308" s="295" t="s">
        <v>1229</v>
      </c>
      <c r="E308" s="296">
        <v>1</v>
      </c>
      <c r="F308" s="306"/>
      <c r="G308" s="308">
        <f t="shared" si="2"/>
        <v>0</v>
      </c>
    </row>
    <row r="309" spans="1:7" s="169" customFormat="1" ht="14.25">
      <c r="A309" s="279" t="s">
        <v>617</v>
      </c>
      <c r="B309" s="280" t="s">
        <v>39</v>
      </c>
      <c r="C309" s="285" t="s">
        <v>40</v>
      </c>
      <c r="D309" s="295" t="s">
        <v>1229</v>
      </c>
      <c r="E309" s="296">
        <v>1</v>
      </c>
      <c r="F309" s="306"/>
      <c r="G309" s="308">
        <f t="shared" si="2"/>
        <v>0</v>
      </c>
    </row>
    <row r="310" spans="1:7" s="169" customFormat="1" ht="14.25">
      <c r="A310" s="382" t="s">
        <v>617</v>
      </c>
      <c r="B310" s="280" t="s">
        <v>41</v>
      </c>
      <c r="C310" s="383" t="s">
        <v>43</v>
      </c>
      <c r="D310" s="385" t="s">
        <v>1229</v>
      </c>
      <c r="E310" s="384">
        <v>1</v>
      </c>
      <c r="F310" s="173"/>
      <c r="G310" s="315"/>
    </row>
    <row r="311" spans="1:7" s="169" customFormat="1" ht="14.25">
      <c r="A311" s="382"/>
      <c r="B311" s="280" t="s">
        <v>42</v>
      </c>
      <c r="C311" s="383"/>
      <c r="D311" s="385"/>
      <c r="E311" s="384"/>
      <c r="F311" s="306"/>
      <c r="G311" s="308">
        <f>E311*F311</f>
        <v>0</v>
      </c>
    </row>
    <row r="312" spans="1:7" s="169" customFormat="1" ht="14.25">
      <c r="A312" s="279" t="s">
        <v>617</v>
      </c>
      <c r="B312" s="280" t="s">
        <v>44</v>
      </c>
      <c r="C312" s="286"/>
      <c r="D312" s="295" t="s">
        <v>1229</v>
      </c>
      <c r="E312" s="296">
        <v>1</v>
      </c>
      <c r="F312" s="306"/>
      <c r="G312" s="308">
        <f>E312*F312</f>
        <v>0</v>
      </c>
    </row>
    <row r="313" spans="1:7" s="169" customFormat="1" ht="14.25">
      <c r="A313" s="279" t="s">
        <v>617</v>
      </c>
      <c r="B313" s="280" t="s">
        <v>45</v>
      </c>
      <c r="C313" s="285" t="s">
        <v>46</v>
      </c>
      <c r="D313" s="295" t="s">
        <v>1229</v>
      </c>
      <c r="E313" s="296">
        <v>1</v>
      </c>
      <c r="F313" s="306"/>
      <c r="G313" s="308">
        <f>E313*F313</f>
        <v>0</v>
      </c>
    </row>
    <row r="314" spans="1:7" s="169" customFormat="1" ht="14.25">
      <c r="A314" s="282"/>
      <c r="B314" s="281"/>
      <c r="C314" s="287"/>
      <c r="D314" s="287"/>
      <c r="E314" s="288"/>
      <c r="G314" s="314"/>
    </row>
    <row r="315" spans="1:7" s="169" customFormat="1" ht="14.25">
      <c r="A315" s="282"/>
      <c r="B315" s="283" t="s">
        <v>47</v>
      </c>
      <c r="C315" s="286"/>
      <c r="D315" s="287"/>
      <c r="E315" s="288"/>
      <c r="G315" s="314"/>
    </row>
    <row r="316" spans="1:7" s="169" customFormat="1" ht="14.25">
      <c r="A316" s="282"/>
      <c r="B316" s="281"/>
      <c r="C316" s="288"/>
      <c r="D316" s="287"/>
      <c r="E316" s="288"/>
      <c r="G316" s="314"/>
    </row>
    <row r="317" spans="1:7" s="169" customFormat="1" ht="14.25">
      <c r="A317" s="289" t="s">
        <v>1238</v>
      </c>
      <c r="B317" s="280" t="s">
        <v>48</v>
      </c>
      <c r="C317" s="285" t="s">
        <v>49</v>
      </c>
      <c r="D317" s="295" t="s">
        <v>1229</v>
      </c>
      <c r="E317" s="296">
        <v>1</v>
      </c>
      <c r="F317" s="306"/>
      <c r="G317" s="308">
        <f aca="true" t="shared" si="3" ref="G317:G324">E317*F317</f>
        <v>0</v>
      </c>
    </row>
    <row r="318" spans="1:7" s="169" customFormat="1" ht="14.25">
      <c r="A318" s="279" t="s">
        <v>617</v>
      </c>
      <c r="B318" s="280" t="s">
        <v>50</v>
      </c>
      <c r="C318" s="285" t="s">
        <v>51</v>
      </c>
      <c r="D318" s="295" t="s">
        <v>1229</v>
      </c>
      <c r="E318" s="296">
        <v>4</v>
      </c>
      <c r="F318" s="306"/>
      <c r="G318" s="308">
        <f t="shared" si="3"/>
        <v>0</v>
      </c>
    </row>
    <row r="319" spans="1:7" s="169" customFormat="1" ht="25.5">
      <c r="A319" s="279" t="s">
        <v>617</v>
      </c>
      <c r="B319" s="280" t="s">
        <v>52</v>
      </c>
      <c r="C319" s="285" t="s">
        <v>53</v>
      </c>
      <c r="D319" s="295" t="s">
        <v>1229</v>
      </c>
      <c r="E319" s="296">
        <v>8</v>
      </c>
      <c r="F319" s="306"/>
      <c r="G319" s="308">
        <f t="shared" si="3"/>
        <v>0</v>
      </c>
    </row>
    <row r="320" spans="1:7" s="169" customFormat="1" ht="14.25">
      <c r="A320" s="279" t="s">
        <v>617</v>
      </c>
      <c r="B320" s="280" t="s">
        <v>54</v>
      </c>
      <c r="C320" s="285" t="s">
        <v>55</v>
      </c>
      <c r="D320" s="295" t="s">
        <v>1229</v>
      </c>
      <c r="E320" s="296">
        <v>1</v>
      </c>
      <c r="F320" s="306"/>
      <c r="G320" s="308">
        <f t="shared" si="3"/>
        <v>0</v>
      </c>
    </row>
    <row r="321" spans="1:7" s="169" customFormat="1" ht="14.25">
      <c r="A321" s="279" t="s">
        <v>617</v>
      </c>
      <c r="B321" s="280" t="s">
        <v>56</v>
      </c>
      <c r="C321" s="280"/>
      <c r="D321" s="295" t="s">
        <v>1229</v>
      </c>
      <c r="E321" s="296">
        <v>8</v>
      </c>
      <c r="F321" s="306"/>
      <c r="G321" s="308">
        <f t="shared" si="3"/>
        <v>0</v>
      </c>
    </row>
    <row r="322" spans="1:7" s="169" customFormat="1" ht="14.25">
      <c r="A322" s="279" t="s">
        <v>617</v>
      </c>
      <c r="B322" s="280" t="s">
        <v>57</v>
      </c>
      <c r="C322" s="280"/>
      <c r="D322" s="295" t="s">
        <v>1229</v>
      </c>
      <c r="E322" s="296">
        <v>1</v>
      </c>
      <c r="F322" s="306"/>
      <c r="G322" s="308">
        <f t="shared" si="3"/>
        <v>0</v>
      </c>
    </row>
    <row r="323" spans="1:7" s="169" customFormat="1" ht="14.25">
      <c r="A323" s="279" t="s">
        <v>617</v>
      </c>
      <c r="B323" s="280" t="s">
        <v>58</v>
      </c>
      <c r="C323" s="280"/>
      <c r="D323" s="295" t="s">
        <v>1229</v>
      </c>
      <c r="E323" s="296">
        <v>1</v>
      </c>
      <c r="F323" s="306"/>
      <c r="G323" s="308">
        <f t="shared" si="3"/>
        <v>0</v>
      </c>
    </row>
    <row r="324" spans="1:7" s="169" customFormat="1" ht="14.25">
      <c r="A324" s="279" t="s">
        <v>617</v>
      </c>
      <c r="B324" s="280" t="s">
        <v>58</v>
      </c>
      <c r="C324" s="280"/>
      <c r="D324" s="295" t="s">
        <v>1229</v>
      </c>
      <c r="E324" s="296">
        <v>1</v>
      </c>
      <c r="F324" s="306"/>
      <c r="G324" s="308">
        <f t="shared" si="3"/>
        <v>0</v>
      </c>
    </row>
    <row r="325" spans="1:7" s="169" customFormat="1" ht="14.25">
      <c r="A325" s="282"/>
      <c r="B325" s="283" t="s">
        <v>59</v>
      </c>
      <c r="C325" s="283"/>
      <c r="D325" s="287"/>
      <c r="E325" s="288"/>
      <c r="G325" s="316" t="s">
        <v>600</v>
      </c>
    </row>
    <row r="326" spans="1:7" s="169" customFormat="1" ht="14.25">
      <c r="A326" s="282"/>
      <c r="B326" s="281"/>
      <c r="C326" s="281"/>
      <c r="D326" s="287"/>
      <c r="E326" s="288"/>
      <c r="G326" s="314"/>
    </row>
    <row r="327" spans="1:7" s="169" customFormat="1" ht="25.5">
      <c r="A327" s="280" t="s">
        <v>1240</v>
      </c>
      <c r="B327" s="280" t="s">
        <v>60</v>
      </c>
      <c r="C327" s="280"/>
      <c r="D327" s="295" t="s">
        <v>1229</v>
      </c>
      <c r="E327" s="296">
        <v>88</v>
      </c>
      <c r="F327" s="306"/>
      <c r="G327" s="308">
        <f>E327*F327</f>
        <v>0</v>
      </c>
    </row>
    <row r="328" spans="1:7" s="169" customFormat="1" ht="14.25">
      <c r="A328" s="280"/>
      <c r="B328" s="280"/>
      <c r="C328" s="280"/>
      <c r="D328" s="295"/>
      <c r="E328" s="296"/>
      <c r="G328" s="317"/>
    </row>
    <row r="329" spans="1:7" s="169" customFormat="1" ht="25.5">
      <c r="A329" s="280" t="s">
        <v>1242</v>
      </c>
      <c r="B329" s="280" t="s">
        <v>61</v>
      </c>
      <c r="C329" s="280"/>
      <c r="D329" s="295" t="s">
        <v>1229</v>
      </c>
      <c r="E329" s="296">
        <v>20</v>
      </c>
      <c r="F329" s="306"/>
      <c r="G329" s="308">
        <f>E329*F329</f>
        <v>0</v>
      </c>
    </row>
    <row r="330" spans="1:7" s="169" customFormat="1" ht="14.25">
      <c r="A330" s="280"/>
      <c r="B330" s="280"/>
      <c r="C330" s="280"/>
      <c r="D330" s="295"/>
      <c r="E330" s="296"/>
      <c r="G330" s="317"/>
    </row>
    <row r="331" spans="1:7" s="169" customFormat="1" ht="14.25">
      <c r="A331" s="169" t="s">
        <v>63</v>
      </c>
      <c r="B331" s="265" t="s">
        <v>62</v>
      </c>
      <c r="D331" s="267" t="s">
        <v>1229</v>
      </c>
      <c r="E331" s="266">
        <v>1</v>
      </c>
      <c r="F331" s="306"/>
      <c r="G331" s="308">
        <f>E331*F331</f>
        <v>0</v>
      </c>
    </row>
    <row r="332" spans="1:7" s="169" customFormat="1" ht="14.25">
      <c r="A332" s="265"/>
      <c r="B332"/>
      <c r="C332"/>
      <c r="D332" s="1"/>
      <c r="E332" s="10"/>
      <c r="F332"/>
      <c r="G332" s="3"/>
    </row>
    <row r="333" spans="1:7" s="169" customFormat="1" ht="14.25">
      <c r="A333" s="265" t="s">
        <v>64</v>
      </c>
      <c r="B333" t="s">
        <v>65</v>
      </c>
      <c r="C333"/>
      <c r="D333" s="1"/>
      <c r="E333" s="10"/>
      <c r="F333"/>
      <c r="G333" s="3"/>
    </row>
    <row r="334" spans="2:7" s="169" customFormat="1" ht="14.25">
      <c r="B334" s="275" t="s">
        <v>66</v>
      </c>
      <c r="C334" s="276"/>
      <c r="D334" s="297" t="s">
        <v>1259</v>
      </c>
      <c r="E334" s="292">
        <v>90</v>
      </c>
      <c r="F334" s="307"/>
      <c r="G334" s="313">
        <f>E334*F334</f>
        <v>0</v>
      </c>
    </row>
    <row r="335" spans="2:7" s="169" customFormat="1" ht="14.25">
      <c r="B335" s="265"/>
      <c r="D335" s="267"/>
      <c r="E335" s="266"/>
      <c r="F335"/>
      <c r="G335" s="3"/>
    </row>
    <row r="336" spans="2:7" s="169" customFormat="1" ht="14.25">
      <c r="B336" s="263" t="s">
        <v>611</v>
      </c>
      <c r="C336"/>
      <c r="D336" s="1"/>
      <c r="E336" s="10"/>
      <c r="F336"/>
      <c r="G336" s="3">
        <f>SUM(G278:G334)</f>
        <v>0</v>
      </c>
    </row>
    <row r="337" spans="1:7" s="169" customFormat="1" ht="15">
      <c r="A337" s="181"/>
      <c r="B337" s="158"/>
      <c r="C337" s="158"/>
      <c r="D337" s="159"/>
      <c r="E337" s="168"/>
      <c r="G337" s="308"/>
    </row>
    <row r="338" spans="1:7" s="169" customFormat="1" ht="15">
      <c r="A338" s="181"/>
      <c r="B338" s="158"/>
      <c r="C338" s="158"/>
      <c r="D338" s="159"/>
      <c r="E338" s="168"/>
      <c r="G338" s="308"/>
    </row>
    <row r="339" spans="1:7" s="169" customFormat="1" ht="15">
      <c r="A339" s="181"/>
      <c r="B339" s="158"/>
      <c r="C339" s="158"/>
      <c r="D339" s="159"/>
      <c r="E339" s="168"/>
      <c r="G339" s="308"/>
    </row>
    <row r="340" spans="2:12" s="169" customFormat="1" ht="14.25">
      <c r="B340" s="263" t="s">
        <v>67</v>
      </c>
      <c r="C340"/>
      <c r="D340" s="1"/>
      <c r="E340"/>
      <c r="F340"/>
      <c r="G340" s="3"/>
      <c r="H340"/>
      <c r="I340"/>
      <c r="J340"/>
      <c r="K340"/>
      <c r="L340"/>
    </row>
    <row r="341" spans="1:12" s="169" customFormat="1" ht="14.25">
      <c r="A341" s="265"/>
      <c r="B341"/>
      <c r="C341"/>
      <c r="D341" s="1"/>
      <c r="E341"/>
      <c r="F341"/>
      <c r="G341" s="3"/>
      <c r="H341"/>
      <c r="I341"/>
      <c r="J341"/>
      <c r="K341"/>
      <c r="L341"/>
    </row>
    <row r="342" spans="1:12" s="169" customFormat="1" ht="76.5">
      <c r="A342" s="299" t="s">
        <v>1048</v>
      </c>
      <c r="B342" s="265" t="s">
        <v>68</v>
      </c>
      <c r="C342"/>
      <c r="D342" s="267" t="s">
        <v>1229</v>
      </c>
      <c r="E342" s="266">
        <v>1</v>
      </c>
      <c r="F342" s="306"/>
      <c r="G342" s="308">
        <f>E342*F342</f>
        <v>0</v>
      </c>
      <c r="H342"/>
      <c r="I342"/>
      <c r="J342"/>
      <c r="K342"/>
      <c r="L342"/>
    </row>
    <row r="343" spans="1:12" s="169" customFormat="1" ht="14.25">
      <c r="A343" s="299"/>
      <c r="B343"/>
      <c r="C343"/>
      <c r="D343" s="1"/>
      <c r="E343"/>
      <c r="F343"/>
      <c r="G343" s="3"/>
      <c r="H343"/>
      <c r="I343"/>
      <c r="J343"/>
      <c r="K343"/>
      <c r="L343"/>
    </row>
    <row r="344" spans="1:12" s="169" customFormat="1" ht="25.5">
      <c r="A344" s="299" t="s">
        <v>1050</v>
      </c>
      <c r="B344" s="265" t="s">
        <v>69</v>
      </c>
      <c r="C344"/>
      <c r="D344" s="267" t="s">
        <v>1229</v>
      </c>
      <c r="E344" s="266">
        <v>12</v>
      </c>
      <c r="F344" s="306"/>
      <c r="G344" s="308">
        <f>E344*F344</f>
        <v>0</v>
      </c>
      <c r="H344"/>
      <c r="I344"/>
      <c r="J344"/>
      <c r="K344"/>
      <c r="L344"/>
    </row>
    <row r="345" spans="1:9" s="169" customFormat="1" ht="14.25">
      <c r="A345" s="299"/>
      <c r="B345"/>
      <c r="C345"/>
      <c r="D345" s="1"/>
      <c r="E345" s="10"/>
      <c r="G345" s="3"/>
      <c r="H345"/>
      <c r="I345"/>
    </row>
    <row r="346" spans="1:9" s="169" customFormat="1" ht="25.5">
      <c r="A346" s="299" t="s">
        <v>1052</v>
      </c>
      <c r="B346" s="265" t="s">
        <v>70</v>
      </c>
      <c r="C346"/>
      <c r="D346" s="267" t="s">
        <v>1229</v>
      </c>
      <c r="E346" s="266">
        <v>44</v>
      </c>
      <c r="F346" s="306"/>
      <c r="G346" s="308">
        <f>E346*F346</f>
        <v>0</v>
      </c>
      <c r="H346"/>
      <c r="I346"/>
    </row>
    <row r="347" spans="1:9" s="169" customFormat="1" ht="14.25">
      <c r="A347" s="299"/>
      <c r="B347"/>
      <c r="C347"/>
      <c r="D347" s="1"/>
      <c r="E347" s="10"/>
      <c r="G347" s="3"/>
      <c r="H347"/>
      <c r="I347"/>
    </row>
    <row r="348" spans="1:9" s="169" customFormat="1" ht="25.5">
      <c r="A348" s="299" t="s">
        <v>1054</v>
      </c>
      <c r="B348" s="265" t="s">
        <v>71</v>
      </c>
      <c r="C348"/>
      <c r="D348" s="267" t="s">
        <v>1229</v>
      </c>
      <c r="E348" s="266">
        <v>2</v>
      </c>
      <c r="F348" s="306"/>
      <c r="G348" s="308">
        <f>E348*F348</f>
        <v>0</v>
      </c>
      <c r="H348"/>
      <c r="I348"/>
    </row>
    <row r="349" spans="1:9" s="169" customFormat="1" ht="14.25">
      <c r="A349" s="299"/>
      <c r="B349"/>
      <c r="C349"/>
      <c r="D349" s="1"/>
      <c r="E349" s="10"/>
      <c r="G349" s="3"/>
      <c r="H349"/>
      <c r="I349"/>
    </row>
    <row r="350" spans="1:9" s="169" customFormat="1" ht="15" customHeight="1">
      <c r="A350" s="299" t="s">
        <v>1056</v>
      </c>
      <c r="B350" s="265" t="s">
        <v>72</v>
      </c>
      <c r="C350"/>
      <c r="D350" s="267" t="s">
        <v>1229</v>
      </c>
      <c r="E350" s="266">
        <v>3</v>
      </c>
      <c r="F350" s="306"/>
      <c r="G350" s="308">
        <f>E350*F350</f>
        <v>0</v>
      </c>
      <c r="H350"/>
      <c r="I350"/>
    </row>
    <row r="351" spans="1:12" s="169" customFormat="1" ht="15" customHeight="1">
      <c r="A351" s="299"/>
      <c r="B351"/>
      <c r="C351"/>
      <c r="D351" s="1"/>
      <c r="E351" s="10"/>
      <c r="G351" s="3"/>
      <c r="H351"/>
      <c r="I351"/>
      <c r="J351"/>
      <c r="K351"/>
      <c r="L351"/>
    </row>
    <row r="352" spans="1:12" s="169" customFormat="1" ht="15.75" customHeight="1">
      <c r="A352" s="299" t="s">
        <v>1058</v>
      </c>
      <c r="B352" s="265" t="s">
        <v>73</v>
      </c>
      <c r="C352"/>
      <c r="D352" s="267" t="s">
        <v>1229</v>
      </c>
      <c r="E352" s="266">
        <v>3</v>
      </c>
      <c r="F352" s="306"/>
      <c r="G352" s="308">
        <f>E352*F352</f>
        <v>0</v>
      </c>
      <c r="H352"/>
      <c r="I352"/>
      <c r="J352"/>
      <c r="K352"/>
      <c r="L352"/>
    </row>
    <row r="353" spans="1:12" s="169" customFormat="1" ht="14.25">
      <c r="A353" s="299"/>
      <c r="B353"/>
      <c r="C353"/>
      <c r="D353" s="1"/>
      <c r="E353" s="10"/>
      <c r="G353" s="3"/>
      <c r="H353"/>
      <c r="I353"/>
      <c r="J353"/>
      <c r="K353"/>
      <c r="L353"/>
    </row>
    <row r="354" spans="1:12" s="169" customFormat="1" ht="14.25">
      <c r="A354" s="299" t="s">
        <v>1067</v>
      </c>
      <c r="B354" s="265" t="s">
        <v>74</v>
      </c>
      <c r="C354"/>
      <c r="D354" s="267" t="s">
        <v>1229</v>
      </c>
      <c r="E354" s="266">
        <v>2</v>
      </c>
      <c r="F354" s="306"/>
      <c r="G354" s="308">
        <f>E354*F354</f>
        <v>0</v>
      </c>
      <c r="H354"/>
      <c r="I354"/>
      <c r="J354"/>
      <c r="K354"/>
      <c r="L354"/>
    </row>
    <row r="355" spans="1:12" s="169" customFormat="1" ht="14.25">
      <c r="A355" s="299"/>
      <c r="B355"/>
      <c r="C355"/>
      <c r="D355" s="1"/>
      <c r="E355"/>
      <c r="F355"/>
      <c r="G355" s="3"/>
      <c r="H355"/>
      <c r="I355"/>
      <c r="J355"/>
      <c r="K355"/>
      <c r="L355"/>
    </row>
    <row r="356" spans="1:12" s="169" customFormat="1" ht="38.25">
      <c r="A356" s="299" t="s">
        <v>15</v>
      </c>
      <c r="B356" s="265" t="s">
        <v>75</v>
      </c>
      <c r="C356"/>
      <c r="D356" s="1"/>
      <c r="E356"/>
      <c r="F356"/>
      <c r="G356" s="3"/>
      <c r="H356"/>
      <c r="I356"/>
      <c r="J356"/>
      <c r="K356"/>
      <c r="L356"/>
    </row>
    <row r="357" spans="1:12" s="169" customFormat="1" ht="9" customHeight="1">
      <c r="A357" s="299"/>
      <c r="B357"/>
      <c r="C357"/>
      <c r="D357" s="1"/>
      <c r="E357"/>
      <c r="F357"/>
      <c r="G357" s="3"/>
      <c r="H357"/>
      <c r="I357"/>
      <c r="J357"/>
      <c r="K357"/>
      <c r="L357"/>
    </row>
    <row r="358" spans="1:12" s="169" customFormat="1" ht="14.25">
      <c r="A358" s="300"/>
      <c r="B358" s="265" t="s">
        <v>76</v>
      </c>
      <c r="C358"/>
      <c r="D358" s="267" t="s">
        <v>1259</v>
      </c>
      <c r="E358" s="266">
        <v>1170</v>
      </c>
      <c r="F358" s="306"/>
      <c r="G358" s="308">
        <f>E358*F358</f>
        <v>0</v>
      </c>
      <c r="H358"/>
      <c r="J358"/>
      <c r="K358"/>
      <c r="L358"/>
    </row>
    <row r="359" spans="1:12" s="169" customFormat="1" ht="14.25">
      <c r="A359" s="299"/>
      <c r="B359"/>
      <c r="C359"/>
      <c r="D359" s="1"/>
      <c r="E359"/>
      <c r="F359"/>
      <c r="G359" s="3"/>
      <c r="H359"/>
      <c r="I359"/>
      <c r="J359"/>
      <c r="K359"/>
      <c r="L359"/>
    </row>
    <row r="360" spans="1:12" s="169" customFormat="1" ht="14.25">
      <c r="A360" s="299"/>
      <c r="B360"/>
      <c r="C360"/>
      <c r="D360" s="1"/>
      <c r="E360"/>
      <c r="F360"/>
      <c r="G360" s="3"/>
      <c r="H360"/>
      <c r="I360"/>
      <c r="J360"/>
      <c r="K360"/>
      <c r="L360"/>
    </row>
    <row r="361" spans="1:12" s="169" customFormat="1" ht="14.25">
      <c r="A361" s="299" t="s">
        <v>1238</v>
      </c>
      <c r="B361" s="265" t="s">
        <v>77</v>
      </c>
      <c r="C361"/>
      <c r="D361" s="267" t="s">
        <v>1229</v>
      </c>
      <c r="E361" s="266">
        <v>3</v>
      </c>
      <c r="F361" s="306"/>
      <c r="G361" s="308">
        <f>E361*F361</f>
        <v>0</v>
      </c>
      <c r="H361"/>
      <c r="I361"/>
      <c r="J361"/>
      <c r="K361"/>
      <c r="L361"/>
    </row>
    <row r="362" spans="1:12" s="169" customFormat="1" ht="14.25">
      <c r="A362" s="299"/>
      <c r="B362"/>
      <c r="C362"/>
      <c r="D362" s="1"/>
      <c r="E362"/>
      <c r="F362"/>
      <c r="G362" s="3"/>
      <c r="H362"/>
      <c r="I362"/>
      <c r="J362"/>
      <c r="K362"/>
      <c r="L362"/>
    </row>
    <row r="363" spans="1:12" s="169" customFormat="1" ht="14.25">
      <c r="A363" s="299"/>
      <c r="B363"/>
      <c r="C363"/>
      <c r="D363" s="1"/>
      <c r="E363"/>
      <c r="F363"/>
      <c r="G363" s="3"/>
      <c r="H363"/>
      <c r="I363"/>
      <c r="J363"/>
      <c r="K363"/>
      <c r="L363"/>
    </row>
    <row r="364" spans="1:12" s="169" customFormat="1" ht="15" customHeight="1">
      <c r="A364" s="299" t="s">
        <v>1240</v>
      </c>
      <c r="B364" s="275" t="s">
        <v>78</v>
      </c>
      <c r="C364" s="298"/>
      <c r="D364" s="297" t="s">
        <v>1142</v>
      </c>
      <c r="E364" s="292">
        <v>1</v>
      </c>
      <c r="F364" s="307"/>
      <c r="G364" s="313">
        <f>E364*F364</f>
        <v>0</v>
      </c>
      <c r="H364"/>
      <c r="I364"/>
      <c r="J364"/>
      <c r="K364"/>
      <c r="L364"/>
    </row>
    <row r="365" spans="1:12" s="169" customFormat="1" ht="14.25">
      <c r="A365" s="301"/>
      <c r="B365"/>
      <c r="C365"/>
      <c r="D365" s="1"/>
      <c r="E365"/>
      <c r="F365"/>
      <c r="G365" s="3"/>
      <c r="H365"/>
      <c r="I365"/>
      <c r="J365"/>
      <c r="K365"/>
      <c r="L365"/>
    </row>
    <row r="366" spans="2:12" s="169" customFormat="1" ht="18.75" customHeight="1">
      <c r="B366" s="302" t="s">
        <v>611</v>
      </c>
      <c r="C366"/>
      <c r="D366" s="1"/>
      <c r="E366"/>
      <c r="F366"/>
      <c r="G366" s="3">
        <f>SUM(G342:G364)</f>
        <v>0</v>
      </c>
      <c r="H366"/>
      <c r="I366"/>
      <c r="J366"/>
      <c r="K366"/>
      <c r="L366"/>
    </row>
    <row r="367" spans="1:12" s="169" customFormat="1" ht="14.25">
      <c r="A367" s="303"/>
      <c r="B367"/>
      <c r="C367"/>
      <c r="D367" s="1"/>
      <c r="E367"/>
      <c r="F367"/>
      <c r="G367" s="3"/>
      <c r="H367"/>
      <c r="I367"/>
      <c r="J367"/>
      <c r="K367"/>
      <c r="L367"/>
    </row>
    <row r="368" spans="1:7" s="169" customFormat="1" ht="20.25" customHeight="1">
      <c r="A368" s="178"/>
      <c r="B368" s="178"/>
      <c r="C368" s="178"/>
      <c r="D368" s="162"/>
      <c r="E368" s="182"/>
      <c r="G368" s="308"/>
    </row>
    <row r="369" spans="2:10" s="169" customFormat="1" ht="14.25">
      <c r="B369" s="263" t="s">
        <v>1055</v>
      </c>
      <c r="C369"/>
      <c r="D369"/>
      <c r="E369"/>
      <c r="F369"/>
      <c r="G369" s="3"/>
      <c r="H369"/>
      <c r="I369"/>
      <c r="J369"/>
    </row>
    <row r="370" spans="1:10" s="169" customFormat="1" ht="14.25">
      <c r="A370" s="277"/>
      <c r="B370"/>
      <c r="C370"/>
      <c r="D370"/>
      <c r="E370"/>
      <c r="F370"/>
      <c r="G370" s="3"/>
      <c r="H370"/>
      <c r="I370"/>
      <c r="J370"/>
    </row>
    <row r="371" spans="1:10" s="169" customFormat="1" ht="25.5">
      <c r="A371" s="268" t="s">
        <v>1048</v>
      </c>
      <c r="B371" s="268" t="s">
        <v>79</v>
      </c>
      <c r="C371"/>
      <c r="D371"/>
      <c r="E371"/>
      <c r="F371"/>
      <c r="G371" s="3"/>
      <c r="H371"/>
      <c r="I371"/>
      <c r="J371"/>
    </row>
    <row r="372" spans="1:10" s="169" customFormat="1" ht="14.25">
      <c r="A372" s="269"/>
      <c r="B372" s="268" t="s">
        <v>80</v>
      </c>
      <c r="C372"/>
      <c r="D372" s="267" t="s">
        <v>1259</v>
      </c>
      <c r="E372" s="266">
        <v>950</v>
      </c>
      <c r="F372" s="306"/>
      <c r="G372" s="308">
        <f>E372*F372</f>
        <v>0</v>
      </c>
      <c r="H372" s="265"/>
      <c r="I372"/>
      <c r="J372"/>
    </row>
    <row r="373" spans="1:10" s="169" customFormat="1" ht="14.25">
      <c r="A373" s="268"/>
      <c r="B373" s="269"/>
      <c r="C373"/>
      <c r="D373" s="1"/>
      <c r="E373" s="10"/>
      <c r="F373"/>
      <c r="G373" s="3"/>
      <c r="H373"/>
      <c r="I373"/>
      <c r="J373"/>
    </row>
    <row r="374" spans="1:10" s="169" customFormat="1" ht="29.25" customHeight="1">
      <c r="A374" s="268" t="s">
        <v>1050</v>
      </c>
      <c r="B374" s="268" t="s">
        <v>81</v>
      </c>
      <c r="C374"/>
      <c r="D374" s="267" t="s">
        <v>1229</v>
      </c>
      <c r="E374" s="266">
        <v>24</v>
      </c>
      <c r="F374" s="306"/>
      <c r="G374" s="308">
        <f>E374*F374</f>
        <v>0</v>
      </c>
      <c r="H374"/>
      <c r="I374"/>
      <c r="J374"/>
    </row>
    <row r="375" spans="1:8" s="169" customFormat="1" ht="14.25">
      <c r="A375" s="269"/>
      <c r="B375" s="269"/>
      <c r="C375"/>
      <c r="D375" s="1"/>
      <c r="E375" s="10"/>
      <c r="F375"/>
      <c r="G375" s="3"/>
      <c r="H375"/>
    </row>
    <row r="376" spans="1:10" s="169" customFormat="1" ht="32.25" customHeight="1">
      <c r="A376" s="268" t="s">
        <v>1052</v>
      </c>
      <c r="B376" s="268" t="s">
        <v>82</v>
      </c>
      <c r="D376" s="267" t="s">
        <v>1229</v>
      </c>
      <c r="E376" s="266">
        <v>1</v>
      </c>
      <c r="F376" s="306"/>
      <c r="G376" s="308">
        <f>E376*F376</f>
        <v>0</v>
      </c>
      <c r="H376"/>
      <c r="I376"/>
      <c r="J376"/>
    </row>
    <row r="377" spans="1:10" s="169" customFormat="1" ht="14.25">
      <c r="A377" s="268"/>
      <c r="B377" s="269"/>
      <c r="C377"/>
      <c r="D377" s="1"/>
      <c r="E377" s="10"/>
      <c r="F377"/>
      <c r="G377" s="3"/>
      <c r="H377"/>
      <c r="I377"/>
      <c r="J377"/>
    </row>
    <row r="378" spans="1:10" s="169" customFormat="1" ht="25.5">
      <c r="A378" s="268" t="s">
        <v>1054</v>
      </c>
      <c r="B378" s="268" t="s">
        <v>83</v>
      </c>
      <c r="C378"/>
      <c r="D378" s="267" t="s">
        <v>1229</v>
      </c>
      <c r="E378" s="266">
        <v>1</v>
      </c>
      <c r="F378" s="306"/>
      <c r="G378" s="308">
        <f>E378*F378</f>
        <v>0</v>
      </c>
      <c r="H378"/>
      <c r="I378"/>
      <c r="J378"/>
    </row>
    <row r="379" spans="1:10" s="169" customFormat="1" ht="14.25">
      <c r="A379" s="268"/>
      <c r="B379" s="269"/>
      <c r="C379"/>
      <c r="D379" s="1"/>
      <c r="E379" s="10"/>
      <c r="F379"/>
      <c r="G379" s="3"/>
      <c r="H379"/>
      <c r="I379"/>
      <c r="J379"/>
    </row>
    <row r="380" spans="1:10" s="169" customFormat="1" ht="22.5" customHeight="1">
      <c r="A380" s="268" t="s">
        <v>1056</v>
      </c>
      <c r="B380" s="305" t="s">
        <v>84</v>
      </c>
      <c r="C380" s="298"/>
      <c r="D380" s="297" t="s">
        <v>1154</v>
      </c>
      <c r="E380" s="292">
        <v>1</v>
      </c>
      <c r="F380" s="307"/>
      <c r="G380" s="313">
        <f>E380*F380</f>
        <v>0</v>
      </c>
      <c r="H380"/>
      <c r="I380"/>
      <c r="J380"/>
    </row>
    <row r="381" spans="1:10" s="169" customFormat="1" ht="14.25">
      <c r="A381" s="304"/>
      <c r="B381" s="269"/>
      <c r="C381"/>
      <c r="D381"/>
      <c r="E381"/>
      <c r="F381"/>
      <c r="G381" s="3"/>
      <c r="H381"/>
      <c r="I381"/>
      <c r="J381"/>
    </row>
    <row r="382" spans="2:10" s="169" customFormat="1" ht="14.25">
      <c r="B382" s="274" t="s">
        <v>611</v>
      </c>
      <c r="C382"/>
      <c r="D382"/>
      <c r="E382"/>
      <c r="F382"/>
      <c r="G382" s="3">
        <f>SUM(G372:G380)</f>
        <v>0</v>
      </c>
      <c r="H382"/>
      <c r="I382"/>
      <c r="J382"/>
    </row>
    <row r="383" spans="1:10" s="169" customFormat="1" ht="14.25">
      <c r="A383" s="277"/>
      <c r="B383"/>
      <c r="C383"/>
      <c r="D383"/>
      <c r="E383"/>
      <c r="F383"/>
      <c r="G383" s="3"/>
      <c r="H383"/>
      <c r="I383"/>
      <c r="J383"/>
    </row>
    <row r="384" spans="1:3" ht="15">
      <c r="A384" s="177"/>
      <c r="B384" s="176"/>
      <c r="C384" s="176"/>
    </row>
    <row r="385" spans="1:7" ht="12.75">
      <c r="A385" s="8"/>
      <c r="B385" s="263" t="s">
        <v>1057</v>
      </c>
      <c r="C385"/>
      <c r="D385"/>
      <c r="E385"/>
      <c r="F385"/>
      <c r="G385" s="3"/>
    </row>
    <row r="386" spans="1:7" ht="12.75">
      <c r="A386" s="265"/>
      <c r="B386"/>
      <c r="C386"/>
      <c r="D386"/>
      <c r="E386"/>
      <c r="F386"/>
      <c r="G386" s="3"/>
    </row>
    <row r="387" spans="1:7" ht="14.25">
      <c r="A387" s="265" t="s">
        <v>1048</v>
      </c>
      <c r="B387" s="265" t="s">
        <v>85</v>
      </c>
      <c r="C387"/>
      <c r="D387" s="267" t="s">
        <v>1229</v>
      </c>
      <c r="E387" s="266">
        <v>6</v>
      </c>
      <c r="F387" s="306"/>
      <c r="G387" s="308">
        <f>E387*F387</f>
        <v>0</v>
      </c>
    </row>
    <row r="388" spans="1:7" ht="12.75">
      <c r="A388" s="265"/>
      <c r="B388"/>
      <c r="C388"/>
      <c r="D388" s="1"/>
      <c r="E388" s="10"/>
      <c r="F388"/>
      <c r="G388" s="3"/>
    </row>
    <row r="389" spans="1:8" ht="16.5" customHeight="1">
      <c r="A389" s="265" t="s">
        <v>1050</v>
      </c>
      <c r="B389" s="265" t="s">
        <v>86</v>
      </c>
      <c r="C389"/>
      <c r="D389" s="267" t="s">
        <v>1229</v>
      </c>
      <c r="E389" s="266">
        <v>1</v>
      </c>
      <c r="F389" s="306"/>
      <c r="G389" s="308">
        <f>E389*F389</f>
        <v>0</v>
      </c>
      <c r="H389" s="174"/>
    </row>
    <row r="390" spans="1:7" ht="12.75">
      <c r="A390" s="265"/>
      <c r="B390"/>
      <c r="C390"/>
      <c r="D390" s="1"/>
      <c r="E390" s="10"/>
      <c r="F390"/>
      <c r="G390" s="3"/>
    </row>
    <row r="391" spans="1:7" ht="14.25">
      <c r="A391" s="265" t="s">
        <v>1052</v>
      </c>
      <c r="B391" s="265" t="s">
        <v>87</v>
      </c>
      <c r="C391" s="8"/>
      <c r="D391" s="267" t="s">
        <v>1259</v>
      </c>
      <c r="E391" s="266">
        <v>440</v>
      </c>
      <c r="F391" s="306"/>
      <c r="G391" s="308">
        <f>E391*F391</f>
        <v>0</v>
      </c>
    </row>
    <row r="392" spans="1:7" ht="12.75">
      <c r="A392" s="265"/>
      <c r="B392"/>
      <c r="C392"/>
      <c r="D392" s="1"/>
      <c r="E392" s="10"/>
      <c r="F392"/>
      <c r="G392" s="3"/>
    </row>
    <row r="393" spans="1:7" ht="25.5">
      <c r="A393" s="265" t="s">
        <v>1054</v>
      </c>
      <c r="B393" s="265" t="s">
        <v>88</v>
      </c>
      <c r="C393"/>
      <c r="D393" s="1"/>
      <c r="E393" s="10"/>
      <c r="F393"/>
      <c r="G393" s="3"/>
    </row>
    <row r="394" spans="1:7" ht="14.25">
      <c r="A394"/>
      <c r="B394" s="266" t="s">
        <v>89</v>
      </c>
      <c r="C394" s="8"/>
      <c r="D394" s="267" t="s">
        <v>1259</v>
      </c>
      <c r="E394" s="266">
        <v>160</v>
      </c>
      <c r="F394" s="306"/>
      <c r="G394" s="308">
        <f>E394*F394</f>
        <v>0</v>
      </c>
    </row>
    <row r="395" spans="1:7" ht="12.75">
      <c r="A395" s="265"/>
      <c r="B395"/>
      <c r="C395"/>
      <c r="D395" s="1"/>
      <c r="E395" s="10"/>
      <c r="F395"/>
      <c r="G395" s="3"/>
    </row>
    <row r="396" spans="1:7" ht="14.25">
      <c r="A396" s="265" t="s">
        <v>1056</v>
      </c>
      <c r="B396" s="275" t="s">
        <v>90</v>
      </c>
      <c r="C396" s="298"/>
      <c r="D396" s="297" t="s">
        <v>91</v>
      </c>
      <c r="E396" s="292">
        <v>1</v>
      </c>
      <c r="F396" s="307"/>
      <c r="G396" s="313">
        <f>E396*F396</f>
        <v>0</v>
      </c>
    </row>
    <row r="397" spans="1:7" ht="12.75">
      <c r="A397" s="277"/>
      <c r="B397"/>
      <c r="C397"/>
      <c r="D397"/>
      <c r="E397"/>
      <c r="F397"/>
      <c r="G397" s="3"/>
    </row>
    <row r="398" spans="1:7" ht="12.75">
      <c r="A398" s="8"/>
      <c r="B398" s="263" t="s">
        <v>611</v>
      </c>
      <c r="C398"/>
      <c r="D398"/>
      <c r="E398"/>
      <c r="F398"/>
      <c r="G398" s="3">
        <f>SUM(G387:G396)</f>
        <v>0</v>
      </c>
    </row>
    <row r="403" spans="1:2" ht="12.75">
      <c r="A403" s="8"/>
      <c r="B403" s="265" t="s">
        <v>92</v>
      </c>
    </row>
    <row r="404" spans="1:2" ht="12.75">
      <c r="A404" s="8"/>
      <c r="B404" s="265"/>
    </row>
    <row r="405" ht="12.75">
      <c r="B405" s="265" t="s">
        <v>93</v>
      </c>
    </row>
    <row r="406" ht="25.5">
      <c r="B406" s="265" t="s">
        <v>94</v>
      </c>
    </row>
    <row r="407" ht="38.25">
      <c r="B407" s="265" t="s">
        <v>95</v>
      </c>
    </row>
    <row r="408" ht="25.5">
      <c r="B408" s="265" t="s">
        <v>96</v>
      </c>
    </row>
    <row r="409" ht="12.75">
      <c r="B409" s="264" t="s">
        <v>97</v>
      </c>
    </row>
  </sheetData>
  <mergeCells count="12">
    <mergeCell ref="A218:A219"/>
    <mergeCell ref="B218:B219"/>
    <mergeCell ref="D218:D219"/>
    <mergeCell ref="E218:E219"/>
    <mergeCell ref="A215:A217"/>
    <mergeCell ref="B215:B217"/>
    <mergeCell ref="D215:D217"/>
    <mergeCell ref="E215:E217"/>
    <mergeCell ref="A310:A311"/>
    <mergeCell ref="C310:C311"/>
    <mergeCell ref="E310:E311"/>
    <mergeCell ref="D310:D311"/>
  </mergeCells>
  <printOptions/>
  <pageMargins left="0.85" right="0.75" top="0.77" bottom="0.77" header="0.4" footer="0.38"/>
  <pageSetup horizontalDpi="600" verticalDpi="600" orientation="portrait" paperSize="9" scale="85" r:id="rId1"/>
  <headerFooter alignWithMargins="0">
    <oddFooter>&amp;Cstran &amp;P</oddFooter>
  </headerFooter>
  <rowBreaks count="10" manualBreakCount="10">
    <brk id="29" max="6" man="1"/>
    <brk id="66" max="6" man="1"/>
    <brk id="111" max="6" man="1"/>
    <brk id="149" max="6" man="1"/>
    <brk id="193" max="6" man="1"/>
    <brk id="236" max="6" man="1"/>
    <brk id="272" max="6" man="1"/>
    <brk id="314" max="6" man="1"/>
    <brk id="339" max="6" man="1"/>
    <brk id="384" max="6" man="1"/>
  </rowBreaks>
  <colBreaks count="1" manualBreakCount="1">
    <brk id="7" max="391" man="1"/>
  </colBreaks>
</worksheet>
</file>

<file path=xl/worksheets/sheet6.xml><?xml version="1.0" encoding="utf-8"?>
<worksheet xmlns="http://schemas.openxmlformats.org/spreadsheetml/2006/main" xmlns:r="http://schemas.openxmlformats.org/officeDocument/2006/relationships">
  <dimension ref="A1:I1031"/>
  <sheetViews>
    <sheetView showGridLines="0" view="pageBreakPreview" zoomScaleSheetLayoutView="100" workbookViewId="0" topLeftCell="A1">
      <selection activeCell="F16" sqref="F16"/>
    </sheetView>
  </sheetViews>
  <sheetFormatPr defaultColWidth="9.00390625" defaultRowHeight="12.75"/>
  <cols>
    <col min="1" max="1" width="6.625" style="172" customWidth="1"/>
    <col min="2" max="2" width="45.75390625" style="172" customWidth="1"/>
    <col min="3" max="3" width="8.75390625" style="65" customWidth="1"/>
    <col min="4" max="4" width="7.375" style="66" customWidth="1"/>
    <col min="5" max="5" width="13.75390625" style="9" customWidth="1"/>
    <col min="6" max="6" width="16.875" style="9" customWidth="1"/>
    <col min="7" max="7" width="1.25" style="8" customWidth="1"/>
    <col min="8" max="16384" width="9.125" style="8" customWidth="1"/>
  </cols>
  <sheetData>
    <row r="1" ht="12.75">
      <c r="A1" s="180"/>
    </row>
    <row r="2" spans="1:8" ht="22.5" customHeight="1">
      <c r="A2" s="249" t="s">
        <v>1214</v>
      </c>
      <c r="B2" s="167" t="s">
        <v>1060</v>
      </c>
      <c r="C2" s="19"/>
      <c r="D2" s="290"/>
      <c r="E2" s="20"/>
      <c r="F2" s="20"/>
      <c r="G2" s="21"/>
      <c r="H2" s="20"/>
    </row>
    <row r="5" spans="1:6" s="32" customFormat="1" ht="18" customHeight="1">
      <c r="A5" s="95"/>
      <c r="B5" s="96" t="s">
        <v>1047</v>
      </c>
      <c r="C5" s="4"/>
      <c r="D5" s="291"/>
      <c r="E5" s="291"/>
      <c r="F5" s="42"/>
    </row>
    <row r="6" spans="1:6" s="32" customFormat="1" ht="8.25" customHeight="1">
      <c r="A6" s="51"/>
      <c r="B6" s="98"/>
      <c r="C6" s="4"/>
      <c r="D6" s="31"/>
      <c r="E6" s="42"/>
      <c r="F6" s="309"/>
    </row>
    <row r="7" spans="1:6" s="29" customFormat="1" ht="15" customHeight="1">
      <c r="A7" s="27" t="s">
        <v>1048</v>
      </c>
      <c r="B7" s="98" t="s">
        <v>1061</v>
      </c>
      <c r="C7" s="35"/>
      <c r="D7" s="31"/>
      <c r="E7" s="42"/>
      <c r="F7" s="309">
        <f>F293</f>
        <v>0</v>
      </c>
    </row>
    <row r="8" spans="1:6" s="29" customFormat="1" ht="15" customHeight="1">
      <c r="A8" s="27" t="s">
        <v>1050</v>
      </c>
      <c r="B8" s="98" t="s">
        <v>1062</v>
      </c>
      <c r="C8" s="35"/>
      <c r="D8" s="31"/>
      <c r="E8" s="42"/>
      <c r="F8" s="309">
        <f>F461</f>
        <v>0</v>
      </c>
    </row>
    <row r="9" spans="1:6" s="29" customFormat="1" ht="15" customHeight="1">
      <c r="A9" s="140" t="s">
        <v>1052</v>
      </c>
      <c r="B9" s="229" t="s">
        <v>1063</v>
      </c>
      <c r="C9" s="4"/>
      <c r="D9" s="31"/>
      <c r="E9" s="42"/>
      <c r="F9" s="309">
        <f>F573</f>
        <v>0</v>
      </c>
    </row>
    <row r="10" spans="1:6" s="29" customFormat="1" ht="15" customHeight="1">
      <c r="A10" s="27" t="s">
        <v>1054</v>
      </c>
      <c r="B10" s="229" t="s">
        <v>1064</v>
      </c>
      <c r="C10" s="4"/>
      <c r="D10" s="31"/>
      <c r="E10" s="42"/>
      <c r="F10" s="309">
        <f>F609</f>
        <v>0</v>
      </c>
    </row>
    <row r="11" spans="1:8" s="29" customFormat="1" ht="15" customHeight="1">
      <c r="A11" s="140" t="s">
        <v>1056</v>
      </c>
      <c r="B11" s="229" t="s">
        <v>1065</v>
      </c>
      <c r="C11" s="4"/>
      <c r="D11" s="31"/>
      <c r="E11" s="42"/>
      <c r="F11" s="354"/>
      <c r="H11" s="29" t="s">
        <v>460</v>
      </c>
    </row>
    <row r="12" spans="1:8" s="29" customFormat="1" ht="15" customHeight="1">
      <c r="A12" s="140" t="s">
        <v>1058</v>
      </c>
      <c r="B12" s="229" t="s">
        <v>1066</v>
      </c>
      <c r="C12" s="4"/>
      <c r="D12" s="31"/>
      <c r="E12" s="42"/>
      <c r="F12" s="354"/>
      <c r="H12" s="29" t="s">
        <v>460</v>
      </c>
    </row>
    <row r="13" spans="1:8" s="29" customFormat="1" ht="15" customHeight="1">
      <c r="A13" s="140" t="s">
        <v>1067</v>
      </c>
      <c r="B13" s="229" t="s">
        <v>1068</v>
      </c>
      <c r="C13" s="4"/>
      <c r="D13" s="31"/>
      <c r="E13" s="42"/>
      <c r="F13" s="354"/>
      <c r="H13" s="29" t="s">
        <v>460</v>
      </c>
    </row>
    <row r="14" spans="1:6" s="29" customFormat="1" ht="8.25" customHeight="1">
      <c r="A14" s="140"/>
      <c r="B14" s="250"/>
      <c r="C14" s="251"/>
      <c r="D14" s="76"/>
      <c r="E14" s="142"/>
      <c r="F14" s="310"/>
    </row>
    <row r="15" spans="1:6" s="32" customFormat="1" ht="8.25" customHeight="1">
      <c r="A15" s="110"/>
      <c r="B15" s="60"/>
      <c r="C15" s="138"/>
      <c r="D15" s="31"/>
      <c r="E15" s="117"/>
      <c r="F15" s="311"/>
    </row>
    <row r="16" spans="1:6" s="144" customFormat="1" ht="33" customHeight="1">
      <c r="A16" s="248" t="s">
        <v>1214</v>
      </c>
      <c r="B16" s="28" t="s">
        <v>1069</v>
      </c>
      <c r="C16" s="120"/>
      <c r="D16" s="48"/>
      <c r="E16" s="141"/>
      <c r="F16" s="312">
        <f>SUM(F7:F13)</f>
        <v>0</v>
      </c>
    </row>
    <row r="17" spans="1:6" s="169" customFormat="1" ht="14.25">
      <c r="A17" s="178"/>
      <c r="B17" s="158"/>
      <c r="C17" s="159"/>
      <c r="D17" s="168"/>
      <c r="E17" s="308"/>
      <c r="F17" s="308"/>
    </row>
    <row r="18" spans="1:6" s="169" customFormat="1" ht="14.25">
      <c r="A18" s="178"/>
      <c r="B18" s="158"/>
      <c r="C18" s="159"/>
      <c r="D18" s="168"/>
      <c r="E18" s="308"/>
      <c r="F18" s="308"/>
    </row>
    <row r="19" spans="1:6" s="169" customFormat="1" ht="14.25">
      <c r="A19" s="178"/>
      <c r="B19" s="178"/>
      <c r="C19" s="162"/>
      <c r="D19" s="182"/>
      <c r="E19" s="308"/>
      <c r="F19" s="308"/>
    </row>
    <row r="20" spans="1:6" s="169" customFormat="1" ht="14.25">
      <c r="A20" s="178"/>
      <c r="B20" s="158"/>
      <c r="C20" s="159"/>
      <c r="D20" s="168"/>
      <c r="E20" s="308"/>
      <c r="F20" s="308"/>
    </row>
    <row r="21" spans="1:6" s="169" customFormat="1" ht="14.25">
      <c r="A21" s="178"/>
      <c r="B21" s="158"/>
      <c r="C21" s="159"/>
      <c r="D21" s="168"/>
      <c r="E21" s="308"/>
      <c r="F21" s="308"/>
    </row>
    <row r="22" spans="1:6" s="169" customFormat="1" ht="36.75" customHeight="1">
      <c r="A22" s="178"/>
      <c r="B22" s="178"/>
      <c r="C22" s="162"/>
      <c r="D22" s="182"/>
      <c r="E22" s="308"/>
      <c r="F22" s="308"/>
    </row>
    <row r="23" spans="1:6" s="169" customFormat="1" ht="15.75">
      <c r="A23" s="323"/>
      <c r="B23" s="8"/>
      <c r="C23" s="65"/>
      <c r="D23" s="66"/>
      <c r="E23" s="9"/>
      <c r="F23" s="9"/>
    </row>
    <row r="24" spans="1:6" s="169" customFormat="1" ht="14.25">
      <c r="A24" s="324" t="s">
        <v>448</v>
      </c>
      <c r="B24" s="8"/>
      <c r="C24" s="65"/>
      <c r="D24" s="66"/>
      <c r="E24" s="9"/>
      <c r="F24" s="9"/>
    </row>
    <row r="25" spans="1:6" s="169" customFormat="1" ht="14.25">
      <c r="A25" s="324"/>
      <c r="B25" s="8"/>
      <c r="C25" s="65"/>
      <c r="D25" s="66"/>
      <c r="E25" s="9"/>
      <c r="F25" s="9"/>
    </row>
    <row r="26" spans="1:6" s="169" customFormat="1" ht="14.25">
      <c r="A26" s="325"/>
      <c r="B26" s="326" t="s">
        <v>98</v>
      </c>
      <c r="C26" s="331" t="s">
        <v>99</v>
      </c>
      <c r="D26" s="331" t="s">
        <v>100</v>
      </c>
      <c r="E26" s="362" t="s">
        <v>101</v>
      </c>
      <c r="F26" s="362" t="s">
        <v>455</v>
      </c>
    </row>
    <row r="27" spans="1:6" s="169" customFormat="1" ht="14.25">
      <c r="A27" s="325"/>
      <c r="B27" s="326"/>
      <c r="C27" s="331"/>
      <c r="D27" s="328"/>
      <c r="E27" s="349"/>
      <c r="F27" s="349"/>
    </row>
    <row r="28" spans="1:8" s="169" customFormat="1" ht="14.25">
      <c r="A28" s="390" t="s">
        <v>102</v>
      </c>
      <c r="B28" s="391" t="s">
        <v>103</v>
      </c>
      <c r="C28" s="331"/>
      <c r="D28" s="328"/>
      <c r="H28" s="169" t="s">
        <v>461</v>
      </c>
    </row>
    <row r="29" spans="1:6" s="169" customFormat="1" ht="14.25">
      <c r="A29" s="390"/>
      <c r="B29" s="391"/>
      <c r="C29" s="331"/>
      <c r="D29" s="328"/>
      <c r="E29" s="355"/>
      <c r="F29" s="355"/>
    </row>
    <row r="30" spans="1:6" s="169" customFormat="1" ht="14.25">
      <c r="A30" s="390"/>
      <c r="B30" s="391"/>
      <c r="C30" s="331" t="s">
        <v>1142</v>
      </c>
      <c r="D30" s="328">
        <v>1</v>
      </c>
      <c r="E30" s="359"/>
      <c r="F30" s="355">
        <f>D30*E30</f>
        <v>0</v>
      </c>
    </row>
    <row r="31" spans="1:6" s="169" customFormat="1" ht="14.25">
      <c r="A31" s="327"/>
      <c r="B31" s="326"/>
      <c r="C31" s="331"/>
      <c r="D31" s="328"/>
      <c r="E31" s="349"/>
      <c r="F31" s="349"/>
    </row>
    <row r="32" spans="1:6" s="169" customFormat="1" ht="48">
      <c r="A32" s="390" t="s">
        <v>104</v>
      </c>
      <c r="B32" s="326" t="s">
        <v>105</v>
      </c>
      <c r="C32" s="331"/>
      <c r="D32" s="328"/>
      <c r="E32" s="349"/>
      <c r="F32" s="349"/>
    </row>
    <row r="33" spans="1:6" s="169" customFormat="1" ht="14.25">
      <c r="A33" s="390"/>
      <c r="B33" s="326" t="s">
        <v>106</v>
      </c>
      <c r="C33" s="331" t="s">
        <v>107</v>
      </c>
      <c r="D33" s="328">
        <v>30</v>
      </c>
      <c r="E33" s="359"/>
      <c r="F33" s="355">
        <f>D33*E33</f>
        <v>0</v>
      </c>
    </row>
    <row r="34" spans="1:6" s="169" customFormat="1" ht="14.25">
      <c r="A34" s="390"/>
      <c r="B34" s="329"/>
      <c r="C34" s="159"/>
      <c r="E34" s="349"/>
      <c r="F34" s="349"/>
    </row>
    <row r="35" spans="1:6" s="169" customFormat="1" ht="24">
      <c r="A35" s="390" t="s">
        <v>108</v>
      </c>
      <c r="B35" s="326" t="s">
        <v>109</v>
      </c>
      <c r="C35" s="331"/>
      <c r="D35" s="328"/>
      <c r="E35" s="349"/>
      <c r="F35" s="349"/>
    </row>
    <row r="36" spans="1:6" s="169" customFormat="1" ht="14.25">
      <c r="A36" s="390"/>
      <c r="B36" s="326" t="s">
        <v>110</v>
      </c>
      <c r="C36" s="331" t="s">
        <v>107</v>
      </c>
      <c r="D36" s="328">
        <v>15</v>
      </c>
      <c r="E36" s="359"/>
      <c r="F36" s="355">
        <f>D36*E36</f>
        <v>0</v>
      </c>
    </row>
    <row r="37" spans="1:6" s="169" customFormat="1" ht="14.25">
      <c r="A37" s="390"/>
      <c r="B37" s="329"/>
      <c r="C37" s="159"/>
      <c r="E37" s="349"/>
      <c r="F37" s="349"/>
    </row>
    <row r="38" spans="1:6" s="169" customFormat="1" ht="36">
      <c r="A38" s="390" t="s">
        <v>111</v>
      </c>
      <c r="B38" s="326" t="s">
        <v>112</v>
      </c>
      <c r="C38" s="331"/>
      <c r="D38" s="328"/>
      <c r="E38" s="349"/>
      <c r="F38" s="349"/>
    </row>
    <row r="39" spans="1:6" s="169" customFormat="1" ht="14.25">
      <c r="A39" s="390"/>
      <c r="B39" s="326" t="s">
        <v>113</v>
      </c>
      <c r="C39" s="331" t="s">
        <v>1142</v>
      </c>
      <c r="D39" s="328">
        <v>1</v>
      </c>
      <c r="E39" s="359"/>
      <c r="F39" s="355">
        <f>D39*E39</f>
        <v>0</v>
      </c>
    </row>
    <row r="40" spans="1:6" s="169" customFormat="1" ht="14.25">
      <c r="A40" s="390"/>
      <c r="B40" s="329"/>
      <c r="C40" s="159"/>
      <c r="E40" s="349"/>
      <c r="F40" s="349"/>
    </row>
    <row r="41" spans="1:6" s="169" customFormat="1" ht="14.25">
      <c r="A41" s="390" t="s">
        <v>114</v>
      </c>
      <c r="B41" s="326" t="s">
        <v>115</v>
      </c>
      <c r="C41" s="331"/>
      <c r="D41" s="328"/>
      <c r="E41" s="350"/>
      <c r="F41" s="350"/>
    </row>
    <row r="42" spans="1:6" s="169" customFormat="1" ht="14.25">
      <c r="A42" s="390"/>
      <c r="B42" s="326" t="s">
        <v>116</v>
      </c>
      <c r="C42" s="331" t="s">
        <v>1229</v>
      </c>
      <c r="D42" s="328">
        <v>1</v>
      </c>
      <c r="E42" s="359"/>
      <c r="F42" s="355">
        <f>D42*E42</f>
        <v>0</v>
      </c>
    </row>
    <row r="43" spans="1:6" s="169" customFormat="1" ht="14.25">
      <c r="A43" s="327"/>
      <c r="B43" s="326"/>
      <c r="C43" s="331"/>
      <c r="D43" s="328"/>
      <c r="E43" s="350"/>
      <c r="F43" s="350"/>
    </row>
    <row r="44" spans="1:6" s="169" customFormat="1" ht="24">
      <c r="A44" s="390" t="s">
        <v>117</v>
      </c>
      <c r="B44" s="326" t="s">
        <v>118</v>
      </c>
      <c r="C44" s="331"/>
      <c r="D44" s="328"/>
      <c r="E44" s="349"/>
      <c r="F44" s="349"/>
    </row>
    <row r="45" spans="1:6" s="169" customFormat="1" ht="14.25">
      <c r="A45" s="390"/>
      <c r="B45" s="326" t="s">
        <v>116</v>
      </c>
      <c r="C45" s="331" t="s">
        <v>1142</v>
      </c>
      <c r="D45" s="328">
        <v>2</v>
      </c>
      <c r="E45" s="359"/>
      <c r="F45" s="355">
        <f>D45*E45</f>
        <v>0</v>
      </c>
    </row>
    <row r="46" spans="1:6" s="169" customFormat="1" ht="14.25">
      <c r="A46" s="390"/>
      <c r="B46" s="329"/>
      <c r="C46" s="159"/>
      <c r="E46" s="349"/>
      <c r="F46" s="349"/>
    </row>
    <row r="47" spans="1:6" s="169" customFormat="1" ht="24">
      <c r="A47" s="390" t="s">
        <v>119</v>
      </c>
      <c r="B47" s="326" t="s">
        <v>120</v>
      </c>
      <c r="C47" s="331"/>
      <c r="D47" s="328"/>
      <c r="E47" s="349"/>
      <c r="F47" s="349"/>
    </row>
    <row r="48" spans="1:6" s="169" customFormat="1" ht="14.25">
      <c r="A48" s="390"/>
      <c r="B48" s="326" t="s">
        <v>121</v>
      </c>
      <c r="C48" s="331" t="s">
        <v>1229</v>
      </c>
      <c r="D48" s="328">
        <v>1</v>
      </c>
      <c r="E48" s="359"/>
      <c r="F48" s="355">
        <f>D48*E48</f>
        <v>0</v>
      </c>
    </row>
    <row r="49" spans="1:6" s="169" customFormat="1" ht="14.25">
      <c r="A49" s="390"/>
      <c r="B49" s="329"/>
      <c r="C49" s="159"/>
      <c r="E49" s="349"/>
      <c r="F49" s="349"/>
    </row>
    <row r="50" spans="1:6" s="169" customFormat="1" ht="14.25">
      <c r="A50" s="390" t="s">
        <v>122</v>
      </c>
      <c r="B50" s="325" t="s">
        <v>123</v>
      </c>
      <c r="C50" s="331"/>
      <c r="D50" s="328"/>
      <c r="E50" s="350"/>
      <c r="F50" s="350"/>
    </row>
    <row r="51" spans="1:6" s="169" customFormat="1" ht="14.25">
      <c r="A51" s="390"/>
      <c r="B51" s="325" t="s">
        <v>116</v>
      </c>
      <c r="C51" s="331" t="s">
        <v>1229</v>
      </c>
      <c r="D51" s="328">
        <v>2</v>
      </c>
      <c r="E51" s="359"/>
      <c r="F51" s="355">
        <f>D51*E51</f>
        <v>0</v>
      </c>
    </row>
    <row r="52" spans="1:6" s="169" customFormat="1" ht="14.25">
      <c r="A52" s="327"/>
      <c r="B52" s="325"/>
      <c r="C52" s="331"/>
      <c r="D52" s="328"/>
      <c r="E52" s="350"/>
      <c r="F52" s="350"/>
    </row>
    <row r="53" spans="1:6" s="169" customFormat="1" ht="14.25">
      <c r="A53" s="390" t="s">
        <v>124</v>
      </c>
      <c r="B53" s="325" t="s">
        <v>125</v>
      </c>
      <c r="C53" s="331"/>
      <c r="D53" s="328"/>
      <c r="E53" s="350"/>
      <c r="F53" s="350"/>
    </row>
    <row r="54" spans="1:6" s="169" customFormat="1" ht="14.25">
      <c r="A54" s="390"/>
      <c r="B54" s="325" t="s">
        <v>116</v>
      </c>
      <c r="C54" s="331" t="s">
        <v>1229</v>
      </c>
      <c r="D54" s="328">
        <v>1</v>
      </c>
      <c r="E54" s="359"/>
      <c r="F54" s="355">
        <f>D54*E54</f>
        <v>0</v>
      </c>
    </row>
    <row r="55" spans="1:6" s="169" customFormat="1" ht="14.25">
      <c r="A55" s="327"/>
      <c r="B55" s="325"/>
      <c r="C55" s="331"/>
      <c r="D55" s="328"/>
      <c r="E55" s="350"/>
      <c r="F55" s="350"/>
    </row>
    <row r="56" spans="1:6" s="169" customFormat="1" ht="14.25">
      <c r="A56" s="390" t="s">
        <v>126</v>
      </c>
      <c r="B56" s="325" t="s">
        <v>127</v>
      </c>
      <c r="C56" s="331"/>
      <c r="D56" s="328"/>
      <c r="E56" s="350"/>
      <c r="F56" s="350"/>
    </row>
    <row r="57" spans="1:6" s="169" customFormat="1" ht="14.25">
      <c r="A57" s="390"/>
      <c r="B57" s="325" t="s">
        <v>128</v>
      </c>
      <c r="C57" s="331" t="s">
        <v>1229</v>
      </c>
      <c r="D57" s="328">
        <v>2</v>
      </c>
      <c r="E57" s="359"/>
      <c r="F57" s="355">
        <f>D57*E57</f>
        <v>0</v>
      </c>
    </row>
    <row r="58" spans="1:6" s="169" customFormat="1" ht="14.25">
      <c r="A58" s="327"/>
      <c r="B58" s="325"/>
      <c r="C58" s="331"/>
      <c r="D58" s="328"/>
      <c r="E58" s="350"/>
      <c r="F58" s="350"/>
    </row>
    <row r="59" spans="1:6" s="169" customFormat="1" ht="24">
      <c r="A59" s="390" t="s">
        <v>129</v>
      </c>
      <c r="B59" s="326" t="s">
        <v>130</v>
      </c>
      <c r="C59" s="331"/>
      <c r="D59" s="328"/>
      <c r="E59" s="350"/>
      <c r="F59" s="350"/>
    </row>
    <row r="60" spans="1:6" s="169" customFormat="1" ht="14.25">
      <c r="A60" s="390"/>
      <c r="B60" s="325" t="s">
        <v>116</v>
      </c>
      <c r="C60" s="331"/>
      <c r="D60" s="328"/>
      <c r="E60" s="350"/>
      <c r="F60" s="350"/>
    </row>
    <row r="61" spans="1:6" s="169" customFormat="1" ht="14.25">
      <c r="A61" s="390"/>
      <c r="B61" s="329"/>
      <c r="C61" s="331" t="s">
        <v>1229</v>
      </c>
      <c r="D61" s="328">
        <v>1</v>
      </c>
      <c r="E61" s="359"/>
      <c r="F61" s="355">
        <f>D61*E61</f>
        <v>0</v>
      </c>
    </row>
    <row r="62" spans="1:6" s="169" customFormat="1" ht="14.25">
      <c r="A62" s="390" t="s">
        <v>131</v>
      </c>
      <c r="B62" s="391" t="s">
        <v>803</v>
      </c>
      <c r="C62" s="331"/>
      <c r="D62" s="328"/>
      <c r="E62" s="350"/>
      <c r="F62" s="350"/>
    </row>
    <row r="63" spans="1:6" s="169" customFormat="1" ht="14.25">
      <c r="A63" s="390"/>
      <c r="B63" s="391"/>
      <c r="C63" s="331"/>
      <c r="D63" s="328"/>
      <c r="E63" s="350"/>
      <c r="F63" s="350"/>
    </row>
    <row r="64" spans="1:6" s="169" customFormat="1" ht="14.25">
      <c r="A64" s="390"/>
      <c r="B64" s="391"/>
      <c r="C64" s="331"/>
      <c r="D64" s="328"/>
      <c r="E64" s="350"/>
      <c r="F64" s="350"/>
    </row>
    <row r="65" spans="1:6" s="169" customFormat="1" ht="14.25">
      <c r="A65" s="390"/>
      <c r="B65" s="391"/>
      <c r="C65" s="331"/>
      <c r="D65" s="328"/>
      <c r="E65" s="350"/>
      <c r="F65" s="350"/>
    </row>
    <row r="66" spans="1:6" s="169" customFormat="1" ht="14.25">
      <c r="A66" s="390"/>
      <c r="B66" s="391"/>
      <c r="C66" s="331" t="s">
        <v>107</v>
      </c>
      <c r="D66" s="328">
        <v>30</v>
      </c>
      <c r="E66" s="359"/>
      <c r="F66" s="355">
        <f>D66*E66</f>
        <v>0</v>
      </c>
    </row>
    <row r="67" spans="1:6" s="169" customFormat="1" ht="14.25">
      <c r="A67" s="390"/>
      <c r="B67" s="391"/>
      <c r="C67" s="159"/>
      <c r="E67" s="350"/>
      <c r="F67" s="350"/>
    </row>
    <row r="68" spans="1:6" s="169" customFormat="1" ht="14.25">
      <c r="A68" s="390" t="s">
        <v>804</v>
      </c>
      <c r="B68" s="391" t="s">
        <v>805</v>
      </c>
      <c r="C68" s="331"/>
      <c r="D68" s="328"/>
      <c r="E68" s="350"/>
      <c r="F68" s="350"/>
    </row>
    <row r="69" spans="1:6" s="169" customFormat="1" ht="14.25">
      <c r="A69" s="390"/>
      <c r="B69" s="391"/>
      <c r="C69" s="331"/>
      <c r="D69" s="328"/>
      <c r="E69" s="350"/>
      <c r="F69" s="350"/>
    </row>
    <row r="70" spans="1:6" s="169" customFormat="1" ht="14.25">
      <c r="A70" s="390"/>
      <c r="B70" s="391"/>
      <c r="C70" s="331" t="s">
        <v>1142</v>
      </c>
      <c r="D70" s="328">
        <v>1</v>
      </c>
      <c r="E70" s="359"/>
      <c r="F70" s="355">
        <f>D70*E70</f>
        <v>0</v>
      </c>
    </row>
    <row r="71" spans="1:6" s="169" customFormat="1" ht="14.25">
      <c r="A71" s="390"/>
      <c r="B71" s="391"/>
      <c r="C71" s="159"/>
      <c r="E71" s="350"/>
      <c r="F71" s="350"/>
    </row>
    <row r="72" spans="1:6" s="169" customFormat="1" ht="16.5" customHeight="1">
      <c r="A72" s="327" t="s">
        <v>806</v>
      </c>
      <c r="B72" s="326" t="s">
        <v>807</v>
      </c>
      <c r="C72" s="331" t="s">
        <v>1142</v>
      </c>
      <c r="D72" s="328">
        <v>1</v>
      </c>
      <c r="E72" s="359"/>
      <c r="F72" s="355">
        <f>D72*E72</f>
        <v>0</v>
      </c>
    </row>
    <row r="73" spans="1:6" s="169" customFormat="1" ht="14.25">
      <c r="A73" s="327"/>
      <c r="B73" s="326"/>
      <c r="C73" s="331"/>
      <c r="D73" s="328"/>
      <c r="E73" s="349"/>
      <c r="F73" s="349"/>
    </row>
    <row r="74" spans="1:6" s="169" customFormat="1" ht="14.25">
      <c r="A74" s="330"/>
      <c r="B74" s="325" t="s">
        <v>808</v>
      </c>
      <c r="C74" s="331"/>
      <c r="D74" s="328"/>
      <c r="E74" s="351"/>
      <c r="F74" s="351"/>
    </row>
    <row r="75" spans="1:6" s="169" customFormat="1" ht="14.25">
      <c r="A75" s="330"/>
      <c r="B75" s="325"/>
      <c r="C75" s="331"/>
      <c r="D75" s="328"/>
      <c r="E75" s="351"/>
      <c r="F75" s="351"/>
    </row>
    <row r="76" spans="1:6" s="169" customFormat="1" ht="14.25">
      <c r="A76" s="392" t="s">
        <v>809</v>
      </c>
      <c r="B76" s="325" t="s">
        <v>810</v>
      </c>
      <c r="C76" s="331"/>
      <c r="D76" s="328"/>
      <c r="E76" s="352"/>
      <c r="F76" s="352"/>
    </row>
    <row r="77" spans="1:6" s="169" customFormat="1" ht="14.25">
      <c r="A77" s="392"/>
      <c r="B77" s="325" t="s">
        <v>811</v>
      </c>
      <c r="C77" s="331"/>
      <c r="D77" s="328"/>
      <c r="E77" s="352"/>
      <c r="F77" s="352"/>
    </row>
    <row r="78" spans="1:6" s="169" customFormat="1" ht="36">
      <c r="A78" s="392"/>
      <c r="B78" s="325" t="s">
        <v>812</v>
      </c>
      <c r="C78" s="331"/>
      <c r="D78" s="328"/>
      <c r="E78" s="352"/>
      <c r="F78" s="352"/>
    </row>
    <row r="79" spans="1:6" s="169" customFormat="1" ht="14.25">
      <c r="A79" s="392"/>
      <c r="B79" s="325" t="s">
        <v>813</v>
      </c>
      <c r="C79" s="331"/>
      <c r="D79" s="328"/>
      <c r="E79" s="352"/>
      <c r="F79" s="352"/>
    </row>
    <row r="80" spans="1:6" s="169" customFormat="1" ht="14.25">
      <c r="A80" s="392"/>
      <c r="B80" s="325" t="s">
        <v>814</v>
      </c>
      <c r="C80" s="331" t="s">
        <v>483</v>
      </c>
      <c r="D80" s="328">
        <v>9</v>
      </c>
      <c r="E80" s="359"/>
      <c r="F80" s="355">
        <f>D80*E80</f>
        <v>0</v>
      </c>
    </row>
    <row r="81" spans="1:6" s="169" customFormat="1" ht="14.25">
      <c r="A81" s="392"/>
      <c r="B81" s="329"/>
      <c r="C81" s="159"/>
      <c r="E81" s="352"/>
      <c r="F81" s="352"/>
    </row>
    <row r="82" spans="1:6" s="169" customFormat="1" ht="14.25">
      <c r="A82" s="392" t="s">
        <v>815</v>
      </c>
      <c r="B82" s="325" t="s">
        <v>816</v>
      </c>
      <c r="C82" s="331"/>
      <c r="D82" s="328"/>
      <c r="E82" s="352"/>
      <c r="F82" s="352"/>
    </row>
    <row r="83" spans="1:6" s="169" customFormat="1" ht="14.25">
      <c r="A83" s="392"/>
      <c r="B83" s="325" t="s">
        <v>817</v>
      </c>
      <c r="C83" s="331"/>
      <c r="D83" s="328"/>
      <c r="E83" s="352"/>
      <c r="F83" s="352"/>
    </row>
    <row r="84" spans="1:6" s="169" customFormat="1" ht="14.25">
      <c r="A84" s="392"/>
      <c r="B84" s="325" t="s">
        <v>818</v>
      </c>
      <c r="C84" s="331"/>
      <c r="D84" s="328"/>
      <c r="E84" s="352"/>
      <c r="F84" s="352"/>
    </row>
    <row r="85" spans="1:6" s="169" customFormat="1" ht="14.25">
      <c r="A85" s="392"/>
      <c r="B85" s="325" t="s">
        <v>819</v>
      </c>
      <c r="C85" s="331"/>
      <c r="D85" s="328"/>
      <c r="E85" s="352"/>
      <c r="F85" s="352"/>
    </row>
    <row r="86" spans="1:6" s="169" customFormat="1" ht="14.25">
      <c r="A86" s="392"/>
      <c r="B86" s="325" t="s">
        <v>820</v>
      </c>
      <c r="C86" s="331" t="s">
        <v>483</v>
      </c>
      <c r="D86" s="328">
        <v>9</v>
      </c>
      <c r="E86" s="359"/>
      <c r="F86" s="355">
        <f>D86*E86</f>
        <v>0</v>
      </c>
    </row>
    <row r="87" spans="1:6" s="169" customFormat="1" ht="14.25">
      <c r="A87" s="332"/>
      <c r="B87" s="8"/>
      <c r="C87" s="65"/>
      <c r="D87" s="66"/>
      <c r="E87" s="357"/>
      <c r="F87" s="357"/>
    </row>
    <row r="88" spans="1:6" s="169" customFormat="1" ht="14.25">
      <c r="A88" s="392" t="s">
        <v>821</v>
      </c>
      <c r="B88" s="325" t="s">
        <v>822</v>
      </c>
      <c r="C88" s="331"/>
      <c r="D88" s="328"/>
      <c r="E88" s="352"/>
      <c r="F88" s="352"/>
    </row>
    <row r="89" spans="1:6" s="169" customFormat="1" ht="14.25">
      <c r="A89" s="392"/>
      <c r="B89" s="325" t="s">
        <v>823</v>
      </c>
      <c r="C89" s="331"/>
      <c r="D89" s="328"/>
      <c r="E89" s="352"/>
      <c r="F89" s="352"/>
    </row>
    <row r="90" spans="1:6" s="169" customFormat="1" ht="36">
      <c r="A90" s="392"/>
      <c r="B90" s="325" t="s">
        <v>824</v>
      </c>
      <c r="C90" s="331"/>
      <c r="D90" s="328"/>
      <c r="E90" s="352"/>
      <c r="F90" s="352"/>
    </row>
    <row r="91" spans="1:6" s="169" customFormat="1" ht="48">
      <c r="A91" s="392"/>
      <c r="B91" s="325" t="s">
        <v>825</v>
      </c>
      <c r="C91" s="331"/>
      <c r="D91" s="328"/>
      <c r="E91" s="352"/>
      <c r="F91" s="352"/>
    </row>
    <row r="92" spans="1:6" s="169" customFormat="1" ht="14.25">
      <c r="A92" s="392"/>
      <c r="B92" s="325" t="s">
        <v>813</v>
      </c>
      <c r="C92" s="331"/>
      <c r="D92" s="328"/>
      <c r="E92" s="352"/>
      <c r="F92" s="352"/>
    </row>
    <row r="93" spans="1:6" s="169" customFormat="1" ht="14.25">
      <c r="A93" s="392"/>
      <c r="B93" s="325" t="s">
        <v>814</v>
      </c>
      <c r="C93" s="331" t="s">
        <v>483</v>
      </c>
      <c r="D93" s="328">
        <v>1</v>
      </c>
      <c r="E93" s="359"/>
      <c r="F93" s="355">
        <f>D93*E93</f>
        <v>0</v>
      </c>
    </row>
    <row r="94" spans="1:6" s="169" customFormat="1" ht="14.25">
      <c r="A94" s="392"/>
      <c r="B94" s="329"/>
      <c r="C94" s="159"/>
      <c r="E94" s="352"/>
      <c r="F94" s="352"/>
    </row>
    <row r="95" spans="1:6" s="169" customFormat="1" ht="14.25">
      <c r="A95" s="392" t="s">
        <v>826</v>
      </c>
      <c r="B95" s="325" t="s">
        <v>827</v>
      </c>
      <c r="C95" s="331"/>
      <c r="D95" s="328"/>
      <c r="E95" s="352"/>
      <c r="F95" s="352"/>
    </row>
    <row r="96" spans="1:6" s="169" customFormat="1" ht="14.25">
      <c r="A96" s="392"/>
      <c r="B96" s="325" t="s">
        <v>828</v>
      </c>
      <c r="C96" s="331"/>
      <c r="D96" s="328"/>
      <c r="E96" s="352"/>
      <c r="F96" s="352"/>
    </row>
    <row r="97" spans="1:6" s="169" customFormat="1" ht="14.25">
      <c r="A97" s="392"/>
      <c r="B97" s="325" t="s">
        <v>829</v>
      </c>
      <c r="C97" s="331"/>
      <c r="D97" s="328"/>
      <c r="E97" s="352"/>
      <c r="F97" s="352"/>
    </row>
    <row r="98" spans="1:6" s="169" customFormat="1" ht="14.25">
      <c r="A98" s="392"/>
      <c r="B98" s="325" t="s">
        <v>830</v>
      </c>
      <c r="C98" s="331"/>
      <c r="D98" s="328"/>
      <c r="E98" s="352"/>
      <c r="F98" s="352"/>
    </row>
    <row r="99" spans="1:6" s="169" customFormat="1" ht="14.25">
      <c r="A99" s="392"/>
      <c r="B99" s="325" t="s">
        <v>831</v>
      </c>
      <c r="C99" s="331"/>
      <c r="D99" s="328"/>
      <c r="E99" s="352"/>
      <c r="F99" s="352"/>
    </row>
    <row r="100" spans="1:6" s="169" customFormat="1" ht="14.25">
      <c r="A100" s="392"/>
      <c r="B100" s="325" t="s">
        <v>813</v>
      </c>
      <c r="C100" s="331"/>
      <c r="D100" s="328"/>
      <c r="E100" s="352"/>
      <c r="F100" s="352"/>
    </row>
    <row r="101" spans="1:6" s="169" customFormat="1" ht="14.25">
      <c r="A101" s="392"/>
      <c r="B101" s="325" t="s">
        <v>832</v>
      </c>
      <c r="C101" s="331" t="s">
        <v>483</v>
      </c>
      <c r="D101" s="328">
        <v>1</v>
      </c>
      <c r="E101" s="359"/>
      <c r="F101" s="355">
        <f>D101*E101</f>
        <v>0</v>
      </c>
    </row>
    <row r="102" spans="1:6" s="169" customFormat="1" ht="14.25">
      <c r="A102" s="331"/>
      <c r="B102" s="325"/>
      <c r="C102" s="331"/>
      <c r="D102" s="328"/>
      <c r="E102" s="352"/>
      <c r="F102" s="352"/>
    </row>
    <row r="103" spans="1:6" s="169" customFormat="1" ht="14.25">
      <c r="A103" s="392" t="s">
        <v>833</v>
      </c>
      <c r="B103" s="325" t="s">
        <v>834</v>
      </c>
      <c r="C103" s="331"/>
      <c r="D103" s="328"/>
      <c r="E103" s="352"/>
      <c r="F103" s="352"/>
    </row>
    <row r="104" spans="1:6" s="169" customFormat="1" ht="14.25">
      <c r="A104" s="392"/>
      <c r="B104" s="325" t="s">
        <v>828</v>
      </c>
      <c r="C104" s="331"/>
      <c r="D104" s="328"/>
      <c r="E104" s="352"/>
      <c r="F104" s="352"/>
    </row>
    <row r="105" spans="1:6" s="169" customFormat="1" ht="14.25">
      <c r="A105" s="392"/>
      <c r="B105" s="325" t="s">
        <v>835</v>
      </c>
      <c r="C105" s="331"/>
      <c r="D105" s="328"/>
      <c r="E105" s="352"/>
      <c r="F105" s="352"/>
    </row>
    <row r="106" spans="1:6" s="169" customFormat="1" ht="14.25">
      <c r="A106" s="392"/>
      <c r="B106" s="325" t="s">
        <v>830</v>
      </c>
      <c r="C106" s="331"/>
      <c r="D106" s="328"/>
      <c r="E106" s="352"/>
      <c r="F106" s="352"/>
    </row>
    <row r="107" spans="1:6" s="169" customFormat="1" ht="14.25">
      <c r="A107" s="392"/>
      <c r="B107" s="325" t="s">
        <v>831</v>
      </c>
      <c r="C107" s="331"/>
      <c r="D107" s="328"/>
      <c r="E107" s="352"/>
      <c r="F107" s="352"/>
    </row>
    <row r="108" spans="1:6" s="169" customFormat="1" ht="14.25">
      <c r="A108" s="392"/>
      <c r="B108" s="325" t="s">
        <v>813</v>
      </c>
      <c r="C108" s="331"/>
      <c r="D108" s="328"/>
      <c r="E108" s="352"/>
      <c r="F108" s="352"/>
    </row>
    <row r="109" spans="1:6" s="169" customFormat="1" ht="14.25">
      <c r="A109" s="392"/>
      <c r="B109" s="325" t="s">
        <v>832</v>
      </c>
      <c r="C109" s="331" t="s">
        <v>483</v>
      </c>
      <c r="D109" s="328">
        <v>4</v>
      </c>
      <c r="E109" s="359"/>
      <c r="F109" s="355">
        <f>D109*E109</f>
        <v>0</v>
      </c>
    </row>
    <row r="110" spans="1:6" s="169" customFormat="1" ht="14.25">
      <c r="A110" s="331"/>
      <c r="B110" s="325"/>
      <c r="C110" s="331"/>
      <c r="D110" s="328"/>
      <c r="E110" s="352"/>
      <c r="F110" s="352"/>
    </row>
    <row r="111" spans="1:6" s="169" customFormat="1" ht="14.25">
      <c r="A111" s="392" t="s">
        <v>836</v>
      </c>
      <c r="B111" s="325" t="s">
        <v>834</v>
      </c>
      <c r="C111" s="331"/>
      <c r="D111" s="328"/>
      <c r="E111" s="352"/>
      <c r="F111" s="352"/>
    </row>
    <row r="112" spans="1:6" s="169" customFormat="1" ht="14.25">
      <c r="A112" s="392"/>
      <c r="B112" s="325" t="s">
        <v>837</v>
      </c>
      <c r="C112" s="331"/>
      <c r="D112" s="328"/>
      <c r="E112" s="352"/>
      <c r="F112" s="352"/>
    </row>
    <row r="113" spans="1:6" s="169" customFormat="1" ht="24">
      <c r="A113" s="392"/>
      <c r="B113" s="325" t="s">
        <v>838</v>
      </c>
      <c r="C113" s="331"/>
      <c r="D113" s="328"/>
      <c r="E113" s="352"/>
      <c r="F113" s="352"/>
    </row>
    <row r="114" spans="1:6" s="169" customFormat="1" ht="14.25">
      <c r="A114" s="392"/>
      <c r="B114" s="325" t="s">
        <v>830</v>
      </c>
      <c r="C114" s="331"/>
      <c r="D114" s="328"/>
      <c r="E114" s="352"/>
      <c r="F114" s="352"/>
    </row>
    <row r="115" spans="1:6" s="169" customFormat="1" ht="14.25">
      <c r="A115" s="392"/>
      <c r="B115" s="325" t="s">
        <v>831</v>
      </c>
      <c r="C115" s="331"/>
      <c r="D115" s="328"/>
      <c r="E115" s="352"/>
      <c r="F115" s="352"/>
    </row>
    <row r="116" spans="1:6" s="169" customFormat="1" ht="14.25">
      <c r="A116" s="392"/>
      <c r="B116" s="325" t="s">
        <v>813</v>
      </c>
      <c r="C116" s="331"/>
      <c r="D116" s="328"/>
      <c r="E116" s="352"/>
      <c r="F116" s="352"/>
    </row>
    <row r="117" spans="1:6" s="169" customFormat="1" ht="14.25">
      <c r="A117" s="392"/>
      <c r="B117" s="325" t="s">
        <v>832</v>
      </c>
      <c r="C117" s="331" t="s">
        <v>483</v>
      </c>
      <c r="D117" s="328">
        <v>5</v>
      </c>
      <c r="E117" s="359"/>
      <c r="F117" s="355">
        <f>D117*E117</f>
        <v>0</v>
      </c>
    </row>
    <row r="118" spans="1:6" s="169" customFormat="1" ht="14.25">
      <c r="A118" s="392"/>
      <c r="B118" s="329"/>
      <c r="C118" s="159"/>
      <c r="E118" s="352"/>
      <c r="F118" s="352"/>
    </row>
    <row r="119" spans="1:6" s="169" customFormat="1" ht="14.25">
      <c r="A119" s="392" t="s">
        <v>839</v>
      </c>
      <c r="B119" s="325" t="s">
        <v>840</v>
      </c>
      <c r="C119" s="331"/>
      <c r="D119" s="328"/>
      <c r="E119" s="352"/>
      <c r="F119" s="352"/>
    </row>
    <row r="120" spans="1:6" s="169" customFormat="1" ht="14.25">
      <c r="A120" s="392"/>
      <c r="B120" s="325" t="s">
        <v>841</v>
      </c>
      <c r="C120" s="331"/>
      <c r="D120" s="328"/>
      <c r="E120" s="352"/>
      <c r="F120" s="352"/>
    </row>
    <row r="121" spans="1:6" s="169" customFormat="1" ht="14.25">
      <c r="A121" s="392"/>
      <c r="B121" s="325" t="s">
        <v>842</v>
      </c>
      <c r="C121" s="331"/>
      <c r="D121" s="328"/>
      <c r="E121" s="352"/>
      <c r="F121" s="352"/>
    </row>
    <row r="122" spans="1:6" s="169" customFormat="1" ht="14.25">
      <c r="A122" s="392"/>
      <c r="B122" s="325" t="s">
        <v>843</v>
      </c>
      <c r="C122" s="331"/>
      <c r="D122" s="328"/>
      <c r="E122" s="352"/>
      <c r="F122" s="352"/>
    </row>
    <row r="123" spans="1:6" s="169" customFormat="1" ht="14.25">
      <c r="A123" s="392"/>
      <c r="B123" s="325" t="s">
        <v>814</v>
      </c>
      <c r="C123" s="331" t="s">
        <v>483</v>
      </c>
      <c r="D123" s="328">
        <v>10</v>
      </c>
      <c r="E123" s="359"/>
      <c r="F123" s="355">
        <f>D123*E123</f>
        <v>0</v>
      </c>
    </row>
    <row r="124" spans="1:6" s="169" customFormat="1" ht="14.25">
      <c r="A124" s="331"/>
      <c r="B124" s="325"/>
      <c r="C124" s="331"/>
      <c r="D124" s="328"/>
      <c r="E124" s="352"/>
      <c r="F124" s="352"/>
    </row>
    <row r="125" spans="1:6" s="169" customFormat="1" ht="14.25">
      <c r="A125" s="392" t="s">
        <v>844</v>
      </c>
      <c r="B125" s="325" t="s">
        <v>845</v>
      </c>
      <c r="C125" s="331"/>
      <c r="D125" s="328"/>
      <c r="E125" s="352"/>
      <c r="F125" s="352"/>
    </row>
    <row r="126" spans="1:6" s="169" customFormat="1" ht="24">
      <c r="A126" s="392"/>
      <c r="B126" s="325" t="s">
        <v>846</v>
      </c>
      <c r="C126" s="331"/>
      <c r="D126" s="328"/>
      <c r="E126" s="352"/>
      <c r="F126" s="352"/>
    </row>
    <row r="127" spans="1:6" s="169" customFormat="1" ht="14.25">
      <c r="A127" s="392"/>
      <c r="B127" s="325" t="s">
        <v>847</v>
      </c>
      <c r="C127" s="331"/>
      <c r="D127" s="328"/>
      <c r="E127" s="352"/>
      <c r="F127" s="352"/>
    </row>
    <row r="128" spans="1:6" s="169" customFormat="1" ht="24">
      <c r="A128" s="392"/>
      <c r="B128" s="325" t="s">
        <v>848</v>
      </c>
      <c r="C128" s="331"/>
      <c r="D128" s="328"/>
      <c r="E128" s="352"/>
      <c r="F128" s="352"/>
    </row>
    <row r="129" spans="1:6" s="169" customFormat="1" ht="14.25">
      <c r="A129" s="392"/>
      <c r="B129" s="325" t="s">
        <v>849</v>
      </c>
      <c r="C129" s="331"/>
      <c r="D129" s="328"/>
      <c r="E129" s="352"/>
      <c r="F129" s="352"/>
    </row>
    <row r="130" spans="1:6" s="169" customFormat="1" ht="14.25">
      <c r="A130" s="392"/>
      <c r="B130" s="325" t="s">
        <v>850</v>
      </c>
      <c r="C130" s="331"/>
      <c r="D130" s="328"/>
      <c r="E130" s="352"/>
      <c r="F130" s="352"/>
    </row>
    <row r="131" spans="1:6" s="169" customFormat="1" ht="14.25">
      <c r="A131" s="392"/>
      <c r="B131" s="325" t="s">
        <v>813</v>
      </c>
      <c r="C131" s="331" t="s">
        <v>483</v>
      </c>
      <c r="D131" s="328">
        <v>6</v>
      </c>
      <c r="E131" s="359"/>
      <c r="F131" s="355">
        <f>D131*E131</f>
        <v>0</v>
      </c>
    </row>
    <row r="132" spans="1:6" s="169" customFormat="1" ht="14.25">
      <c r="A132" s="392"/>
      <c r="B132" s="329"/>
      <c r="C132" s="159"/>
      <c r="E132" s="352"/>
      <c r="F132" s="352"/>
    </row>
    <row r="133" spans="1:6" s="169" customFormat="1" ht="14.25">
      <c r="A133" s="392" t="s">
        <v>851</v>
      </c>
      <c r="B133" s="325" t="s">
        <v>852</v>
      </c>
      <c r="C133" s="331"/>
      <c r="D133" s="328"/>
      <c r="E133" s="352"/>
      <c r="F133" s="352"/>
    </row>
    <row r="134" spans="1:6" s="169" customFormat="1" ht="18.75" customHeight="1">
      <c r="A134" s="392"/>
      <c r="B134" s="325" t="s">
        <v>853</v>
      </c>
      <c r="C134" s="331"/>
      <c r="D134" s="328"/>
      <c r="E134" s="352"/>
      <c r="F134" s="352"/>
    </row>
    <row r="135" spans="1:6" s="169" customFormat="1" ht="14.25">
      <c r="A135" s="392"/>
      <c r="B135" s="325" t="s">
        <v>854</v>
      </c>
      <c r="C135" s="331"/>
      <c r="D135" s="328"/>
      <c r="E135" s="352"/>
      <c r="F135" s="352"/>
    </row>
    <row r="136" spans="1:6" s="169" customFormat="1" ht="14.25">
      <c r="A136" s="392"/>
      <c r="B136" s="325" t="s">
        <v>855</v>
      </c>
      <c r="C136" s="331"/>
      <c r="D136" s="328"/>
      <c r="E136" s="352"/>
      <c r="F136" s="352"/>
    </row>
    <row r="137" spans="1:6" s="169" customFormat="1" ht="16.5" customHeight="1">
      <c r="A137" s="392"/>
      <c r="B137" s="325" t="s">
        <v>856</v>
      </c>
      <c r="C137" s="331"/>
      <c r="D137" s="328"/>
      <c r="E137" s="352"/>
      <c r="F137" s="352"/>
    </row>
    <row r="138" spans="1:6" s="169" customFormat="1" ht="14.25">
      <c r="A138" s="392"/>
      <c r="B138" s="325" t="s">
        <v>857</v>
      </c>
      <c r="C138" s="331"/>
      <c r="D138" s="328"/>
      <c r="E138" s="352"/>
      <c r="F138" s="352"/>
    </row>
    <row r="139" spans="1:6" s="169" customFormat="1" ht="14.25">
      <c r="A139" s="392"/>
      <c r="B139" s="326" t="s">
        <v>813</v>
      </c>
      <c r="C139" s="331"/>
      <c r="D139" s="328"/>
      <c r="E139" s="352"/>
      <c r="F139" s="352"/>
    </row>
    <row r="140" spans="1:6" s="169" customFormat="1" ht="15" customHeight="1">
      <c r="A140" s="392"/>
      <c r="B140" s="325" t="s">
        <v>858</v>
      </c>
      <c r="C140" s="331" t="s">
        <v>483</v>
      </c>
      <c r="D140" s="328">
        <v>5</v>
      </c>
      <c r="E140" s="359"/>
      <c r="F140" s="355">
        <f>D140*E140</f>
        <v>0</v>
      </c>
    </row>
    <row r="141" spans="1:6" s="169" customFormat="1" ht="14.25">
      <c r="A141" s="331"/>
      <c r="B141" s="329"/>
      <c r="C141" s="331"/>
      <c r="D141" s="328"/>
      <c r="E141" s="352"/>
      <c r="F141" s="352"/>
    </row>
    <row r="142" spans="1:6" s="169" customFormat="1" ht="21" customHeight="1">
      <c r="A142" s="333"/>
      <c r="B142" s="325" t="s">
        <v>859</v>
      </c>
      <c r="C142" s="331"/>
      <c r="D142" s="328"/>
      <c r="E142" s="349"/>
      <c r="F142" s="349"/>
    </row>
    <row r="143" spans="1:6" s="169" customFormat="1" ht="36">
      <c r="A143" s="392" t="s">
        <v>809</v>
      </c>
      <c r="B143" s="326" t="s">
        <v>860</v>
      </c>
      <c r="C143" s="331"/>
      <c r="D143" s="328"/>
      <c r="E143" s="352"/>
      <c r="F143" s="352"/>
    </row>
    <row r="144" spans="1:6" s="169" customFormat="1" ht="14.25">
      <c r="A144" s="392"/>
      <c r="B144" s="334" t="s">
        <v>861</v>
      </c>
      <c r="C144" s="331" t="s">
        <v>1142</v>
      </c>
      <c r="D144" s="328">
        <v>1</v>
      </c>
      <c r="E144" s="359"/>
      <c r="F144" s="355">
        <f>D144*E144</f>
        <v>0</v>
      </c>
    </row>
    <row r="145" spans="1:6" s="169" customFormat="1" ht="16.5" customHeight="1">
      <c r="A145" s="332"/>
      <c r="B145" s="8"/>
      <c r="C145" s="65"/>
      <c r="D145" s="66"/>
      <c r="E145" s="357"/>
      <c r="F145" s="357"/>
    </row>
    <row r="146" spans="1:6" s="169" customFormat="1" ht="36">
      <c r="A146" s="392" t="s">
        <v>862</v>
      </c>
      <c r="B146" s="326" t="s">
        <v>863</v>
      </c>
      <c r="C146" s="331"/>
      <c r="D146" s="328"/>
      <c r="E146" s="352"/>
      <c r="F146" s="352"/>
    </row>
    <row r="147" spans="1:6" s="169" customFormat="1" ht="14.25">
      <c r="A147" s="392"/>
      <c r="B147" s="334" t="s">
        <v>864</v>
      </c>
      <c r="C147" s="331" t="s">
        <v>1142</v>
      </c>
      <c r="D147" s="328">
        <v>5</v>
      </c>
      <c r="E147" s="359"/>
      <c r="F147" s="355">
        <f>D147*E147</f>
        <v>0</v>
      </c>
    </row>
    <row r="148" spans="1:6" s="169" customFormat="1" ht="14.25">
      <c r="A148" s="392"/>
      <c r="B148" s="329"/>
      <c r="C148" s="159"/>
      <c r="E148" s="352"/>
      <c r="F148" s="352"/>
    </row>
    <row r="149" spans="1:6" s="169" customFormat="1" ht="84">
      <c r="A149" s="392" t="s">
        <v>821</v>
      </c>
      <c r="B149" s="326" t="s">
        <v>865</v>
      </c>
      <c r="C149" s="331"/>
      <c r="D149" s="328"/>
      <c r="E149" s="352"/>
      <c r="F149" s="352"/>
    </row>
    <row r="150" spans="1:6" s="169" customFormat="1" ht="24">
      <c r="A150" s="392"/>
      <c r="B150" s="335" t="s">
        <v>866</v>
      </c>
      <c r="C150" s="331" t="s">
        <v>1142</v>
      </c>
      <c r="D150" s="328">
        <v>1</v>
      </c>
      <c r="E150" s="359"/>
      <c r="F150" s="355">
        <f>D150*E150</f>
        <v>0</v>
      </c>
    </row>
    <row r="151" spans="1:6" s="169" customFormat="1" ht="14.25">
      <c r="A151" s="392"/>
      <c r="B151" s="335" t="s">
        <v>867</v>
      </c>
      <c r="C151" s="331" t="s">
        <v>1142</v>
      </c>
      <c r="D151" s="328">
        <v>1</v>
      </c>
      <c r="E151" s="359"/>
      <c r="F151" s="355">
        <f>D151*E151</f>
        <v>0</v>
      </c>
    </row>
    <row r="152" spans="1:6" s="169" customFormat="1" ht="12.75" customHeight="1">
      <c r="A152" s="392"/>
      <c r="B152" s="329"/>
      <c r="C152" s="347"/>
      <c r="D152" s="328"/>
      <c r="E152" s="352"/>
      <c r="F152" s="352"/>
    </row>
    <row r="153" spans="1:6" s="169" customFormat="1" ht="12.75" customHeight="1">
      <c r="A153" s="330"/>
      <c r="B153" s="325" t="s">
        <v>868</v>
      </c>
      <c r="C153" s="331"/>
      <c r="D153" s="328"/>
      <c r="E153" s="351"/>
      <c r="F153" s="351"/>
    </row>
    <row r="154" spans="1:6" s="169" customFormat="1" ht="12.75" customHeight="1">
      <c r="A154" s="330"/>
      <c r="B154" s="325"/>
      <c r="C154" s="331"/>
      <c r="D154" s="328"/>
      <c r="E154" s="351"/>
      <c r="F154" s="351"/>
    </row>
    <row r="155" spans="1:6" s="169" customFormat="1" ht="12.75" customHeight="1">
      <c r="A155" s="392" t="s">
        <v>809</v>
      </c>
      <c r="B155" s="326" t="s">
        <v>869</v>
      </c>
      <c r="C155" s="331"/>
      <c r="D155" s="328"/>
      <c r="E155" s="352"/>
      <c r="F155" s="352"/>
    </row>
    <row r="156" spans="1:6" s="169" customFormat="1" ht="14.25">
      <c r="A156" s="392"/>
      <c r="B156" s="326" t="s">
        <v>870</v>
      </c>
      <c r="C156" s="331" t="s">
        <v>1229</v>
      </c>
      <c r="D156" s="328">
        <v>1</v>
      </c>
      <c r="E156" s="359"/>
      <c r="F156" s="355">
        <f>D156*E156</f>
        <v>0</v>
      </c>
    </row>
    <row r="157" spans="1:6" s="169" customFormat="1" ht="14.25">
      <c r="A157" s="392"/>
      <c r="B157" s="329"/>
      <c r="C157" s="159"/>
      <c r="E157" s="352"/>
      <c r="F157" s="352"/>
    </row>
    <row r="158" spans="1:6" s="169" customFormat="1" ht="36">
      <c r="A158" s="392" t="s">
        <v>862</v>
      </c>
      <c r="B158" s="326" t="s">
        <v>871</v>
      </c>
      <c r="C158" s="331"/>
      <c r="D158" s="328"/>
      <c r="E158" s="352"/>
      <c r="F158" s="352"/>
    </row>
    <row r="159" spans="1:6" s="169" customFormat="1" ht="17.25" customHeight="1">
      <c r="A159" s="392"/>
      <c r="B159" s="326" t="s">
        <v>872</v>
      </c>
      <c r="C159" s="331" t="s">
        <v>1229</v>
      </c>
      <c r="D159" s="328">
        <v>3</v>
      </c>
      <c r="E159" s="359"/>
      <c r="F159" s="355">
        <f>D159*E159</f>
        <v>0</v>
      </c>
    </row>
    <row r="160" spans="1:6" s="169" customFormat="1" ht="14.25" customHeight="1">
      <c r="A160" s="392"/>
      <c r="B160" s="326" t="s">
        <v>873</v>
      </c>
      <c r="C160" s="331" t="s">
        <v>1229</v>
      </c>
      <c r="D160" s="328">
        <v>1</v>
      </c>
      <c r="E160" s="359"/>
      <c r="F160" s="355">
        <f>D160*E160</f>
        <v>0</v>
      </c>
    </row>
    <row r="161" spans="1:6" s="169" customFormat="1" ht="17.25" customHeight="1">
      <c r="A161" s="392"/>
      <c r="B161" s="329"/>
      <c r="C161" s="159"/>
      <c r="E161" s="352"/>
      <c r="F161" s="352"/>
    </row>
    <row r="162" spans="1:6" s="169" customFormat="1" ht="24">
      <c r="A162" s="392" t="s">
        <v>821</v>
      </c>
      <c r="B162" s="326" t="s">
        <v>874</v>
      </c>
      <c r="C162" s="331"/>
      <c r="D162" s="328"/>
      <c r="E162" s="352"/>
      <c r="F162" s="352"/>
    </row>
    <row r="163" spans="1:6" s="169" customFormat="1" ht="14.25">
      <c r="A163" s="392"/>
      <c r="B163" s="326" t="s">
        <v>870</v>
      </c>
      <c r="C163" s="331"/>
      <c r="D163" s="328"/>
      <c r="E163" s="352"/>
      <c r="F163" s="352"/>
    </row>
    <row r="164" spans="1:6" s="169" customFormat="1" ht="15.75" customHeight="1">
      <c r="A164" s="392"/>
      <c r="B164" s="326" t="s">
        <v>872</v>
      </c>
      <c r="C164" s="331" t="s">
        <v>1229</v>
      </c>
      <c r="D164" s="328">
        <v>1</v>
      </c>
      <c r="E164" s="359"/>
      <c r="F164" s="355">
        <f>D164*E164</f>
        <v>0</v>
      </c>
    </row>
    <row r="165" spans="1:6" s="169" customFormat="1" ht="15.75" customHeight="1">
      <c r="A165" s="392"/>
      <c r="B165" s="326" t="s">
        <v>873</v>
      </c>
      <c r="C165" s="331" t="s">
        <v>1229</v>
      </c>
      <c r="D165" s="328">
        <v>1</v>
      </c>
      <c r="E165" s="359"/>
      <c r="F165" s="355">
        <f>D165*E165</f>
        <v>0</v>
      </c>
    </row>
    <row r="166" spans="1:6" s="169" customFormat="1" ht="15.75" customHeight="1">
      <c r="A166" s="392"/>
      <c r="B166" s="329"/>
      <c r="C166" s="331" t="s">
        <v>1229</v>
      </c>
      <c r="D166" s="328">
        <v>1</v>
      </c>
      <c r="E166" s="359"/>
      <c r="F166" s="355">
        <f>D166*E166</f>
        <v>0</v>
      </c>
    </row>
    <row r="167" spans="1:6" s="169" customFormat="1" ht="15.75" customHeight="1">
      <c r="A167" s="392" t="s">
        <v>875</v>
      </c>
      <c r="B167" s="391" t="s">
        <v>876</v>
      </c>
      <c r="C167" s="331"/>
      <c r="D167" s="328"/>
      <c r="E167" s="350"/>
      <c r="F167" s="350"/>
    </row>
    <row r="168" spans="1:6" s="169" customFormat="1" ht="15.75" customHeight="1">
      <c r="A168" s="392"/>
      <c r="B168" s="391"/>
      <c r="C168" s="331"/>
      <c r="D168" s="328"/>
      <c r="E168" s="350"/>
      <c r="F168" s="350"/>
    </row>
    <row r="169" spans="1:6" s="169" customFormat="1" ht="15.75" customHeight="1">
      <c r="A169" s="392"/>
      <c r="B169" s="391"/>
      <c r="C169" s="331"/>
      <c r="D169" s="328"/>
      <c r="E169" s="350"/>
      <c r="F169" s="350"/>
    </row>
    <row r="170" spans="1:6" s="169" customFormat="1" ht="15.75" customHeight="1">
      <c r="A170" s="392"/>
      <c r="B170" s="391"/>
      <c r="C170" s="331" t="s">
        <v>1229</v>
      </c>
      <c r="D170" s="328">
        <v>1</v>
      </c>
      <c r="E170" s="359"/>
      <c r="F170" s="355">
        <f>D170*E170</f>
        <v>0</v>
      </c>
    </row>
    <row r="171" spans="1:6" s="169" customFormat="1" ht="15.75" customHeight="1">
      <c r="A171" s="330"/>
      <c r="B171" s="325" t="s">
        <v>877</v>
      </c>
      <c r="C171" s="331"/>
      <c r="D171" s="328"/>
      <c r="E171" s="351"/>
      <c r="F171" s="351"/>
    </row>
    <row r="172" spans="1:6" s="169" customFormat="1" ht="15.75" customHeight="1">
      <c r="A172" s="330"/>
      <c r="B172" s="325"/>
      <c r="C172" s="331"/>
      <c r="D172" s="328"/>
      <c r="E172" s="351"/>
      <c r="F172" s="351"/>
    </row>
    <row r="173" spans="1:6" s="169" customFormat="1" ht="42.75" customHeight="1">
      <c r="A173" s="392" t="s">
        <v>809</v>
      </c>
      <c r="B173" s="326" t="s">
        <v>878</v>
      </c>
      <c r="C173" s="331"/>
      <c r="D173" s="328"/>
      <c r="E173" s="352"/>
      <c r="F173" s="352"/>
    </row>
    <row r="174" spans="1:6" s="169" customFormat="1" ht="15.75" customHeight="1">
      <c r="A174" s="392"/>
      <c r="B174" s="326" t="s">
        <v>870</v>
      </c>
      <c r="C174" s="331" t="s">
        <v>107</v>
      </c>
      <c r="D174" s="328">
        <v>130</v>
      </c>
      <c r="E174" s="359"/>
      <c r="F174" s="355">
        <f>D174*E174</f>
        <v>0</v>
      </c>
    </row>
    <row r="175" spans="1:6" s="169" customFormat="1" ht="14.25">
      <c r="A175" s="392"/>
      <c r="B175" s="326" t="s">
        <v>872</v>
      </c>
      <c r="C175" s="331" t="s">
        <v>107</v>
      </c>
      <c r="D175" s="328">
        <v>70</v>
      </c>
      <c r="E175" s="359"/>
      <c r="F175" s="355">
        <f>D175*E175</f>
        <v>0</v>
      </c>
    </row>
    <row r="176" spans="1:6" s="169" customFormat="1" ht="14.25">
      <c r="A176" s="392"/>
      <c r="B176" s="326" t="s">
        <v>873</v>
      </c>
      <c r="C176" s="331" t="s">
        <v>107</v>
      </c>
      <c r="D176" s="328">
        <v>10</v>
      </c>
      <c r="E176" s="359"/>
      <c r="F176" s="355">
        <f>D176*E176</f>
        <v>0</v>
      </c>
    </row>
    <row r="177" spans="1:6" s="169" customFormat="1" ht="14.25">
      <c r="A177" s="392"/>
      <c r="B177" s="326" t="s">
        <v>121</v>
      </c>
      <c r="C177" s="331" t="s">
        <v>107</v>
      </c>
      <c r="D177" s="328">
        <v>8</v>
      </c>
      <c r="E177" s="359"/>
      <c r="F177" s="355">
        <f>D177*E177</f>
        <v>0</v>
      </c>
    </row>
    <row r="178" spans="1:6" s="169" customFormat="1" ht="14.25">
      <c r="A178" s="392"/>
      <c r="B178" s="326" t="s">
        <v>116</v>
      </c>
      <c r="C178" s="331" t="s">
        <v>107</v>
      </c>
      <c r="D178" s="328">
        <v>25</v>
      </c>
      <c r="E178" s="359"/>
      <c r="F178" s="355">
        <f>D178*E178</f>
        <v>0</v>
      </c>
    </row>
    <row r="179" spans="1:6" s="169" customFormat="1" ht="14.25">
      <c r="A179" s="392"/>
      <c r="B179" s="329"/>
      <c r="C179" s="159"/>
      <c r="E179" s="352"/>
      <c r="F179" s="352"/>
    </row>
    <row r="180" spans="1:6" s="169" customFormat="1" ht="14.25">
      <c r="A180" s="336"/>
      <c r="B180" s="325" t="s">
        <v>879</v>
      </c>
      <c r="C180" s="331"/>
      <c r="D180" s="328"/>
      <c r="E180" s="351"/>
      <c r="F180" s="351"/>
    </row>
    <row r="181" spans="1:6" s="169" customFormat="1" ht="14.25">
      <c r="A181" s="336"/>
      <c r="B181" s="325"/>
      <c r="C181" s="331"/>
      <c r="D181" s="328"/>
      <c r="E181" s="351"/>
      <c r="F181" s="351"/>
    </row>
    <row r="182" spans="1:6" s="169" customFormat="1" ht="14.25">
      <c r="A182" s="392" t="s">
        <v>809</v>
      </c>
      <c r="B182" s="325" t="s">
        <v>880</v>
      </c>
      <c r="C182" s="331"/>
      <c r="D182" s="328"/>
      <c r="E182" s="352"/>
      <c r="F182" s="352"/>
    </row>
    <row r="183" spans="1:6" s="169" customFormat="1" ht="36">
      <c r="A183" s="392"/>
      <c r="B183" s="337" t="s">
        <v>881</v>
      </c>
      <c r="C183" s="331"/>
      <c r="D183" s="328"/>
      <c r="E183" s="352"/>
      <c r="F183" s="352"/>
    </row>
    <row r="184" spans="1:6" s="169" customFormat="1" ht="14.25">
      <c r="A184" s="392"/>
      <c r="B184" s="325" t="s">
        <v>882</v>
      </c>
      <c r="C184" s="331"/>
      <c r="D184" s="328"/>
      <c r="E184" s="352"/>
      <c r="F184" s="352"/>
    </row>
    <row r="185" spans="1:6" s="169" customFormat="1" ht="14.25">
      <c r="A185" s="392"/>
      <c r="B185" s="325" t="s">
        <v>883</v>
      </c>
      <c r="C185" s="331"/>
      <c r="D185" s="328"/>
      <c r="E185" s="352"/>
      <c r="F185" s="352"/>
    </row>
    <row r="186" spans="1:6" s="169" customFormat="1" ht="14.25">
      <c r="A186" s="392"/>
      <c r="B186" s="325" t="s">
        <v>884</v>
      </c>
      <c r="C186" s="331"/>
      <c r="D186" s="328"/>
      <c r="E186" s="352"/>
      <c r="F186" s="352"/>
    </row>
    <row r="187" spans="1:6" s="169" customFormat="1" ht="14.25">
      <c r="A187" s="392"/>
      <c r="B187" s="325" t="s">
        <v>885</v>
      </c>
      <c r="C187" s="331"/>
      <c r="D187" s="328"/>
      <c r="E187" s="352"/>
      <c r="F187" s="352"/>
    </row>
    <row r="188" spans="1:6" s="169" customFormat="1" ht="14.25">
      <c r="A188" s="392"/>
      <c r="B188" s="325" t="s">
        <v>886</v>
      </c>
      <c r="C188" s="331" t="s">
        <v>1229</v>
      </c>
      <c r="D188" s="328">
        <v>3</v>
      </c>
      <c r="E188" s="359"/>
      <c r="F188" s="355">
        <f>D188*E188</f>
        <v>0</v>
      </c>
    </row>
    <row r="189" spans="1:6" s="169" customFormat="1" ht="14.25">
      <c r="A189" s="392"/>
      <c r="B189" s="329"/>
      <c r="C189" s="331"/>
      <c r="D189" s="328"/>
      <c r="E189" s="352"/>
      <c r="F189" s="352"/>
    </row>
    <row r="190" spans="1:6" s="169" customFormat="1" ht="14.25">
      <c r="A190" s="392"/>
      <c r="B190" s="329"/>
      <c r="C190" s="159"/>
      <c r="E190" s="352"/>
      <c r="F190" s="352"/>
    </row>
    <row r="191" spans="1:6" s="169" customFormat="1" ht="24">
      <c r="A191" s="392" t="s">
        <v>862</v>
      </c>
      <c r="B191" s="326" t="s">
        <v>887</v>
      </c>
      <c r="C191" s="331"/>
      <c r="D191" s="328"/>
      <c r="E191" s="356"/>
      <c r="F191" s="356"/>
    </row>
    <row r="192" spans="1:6" s="169" customFormat="1" ht="14.25">
      <c r="A192" s="392"/>
      <c r="B192" s="326" t="s">
        <v>888</v>
      </c>
      <c r="C192" s="331" t="s">
        <v>1229</v>
      </c>
      <c r="D192" s="328">
        <v>6</v>
      </c>
      <c r="E192" s="359"/>
      <c r="F192" s="355">
        <f>D192*E192</f>
        <v>0</v>
      </c>
    </row>
    <row r="193" spans="1:6" s="169" customFormat="1" ht="14.25">
      <c r="A193" s="392"/>
      <c r="B193" s="329"/>
      <c r="C193" s="159"/>
      <c r="E193" s="356"/>
      <c r="F193" s="356"/>
    </row>
    <row r="194" spans="1:6" s="169" customFormat="1" ht="25.5">
      <c r="A194" s="392" t="s">
        <v>821</v>
      </c>
      <c r="B194" s="326" t="s">
        <v>889</v>
      </c>
      <c r="C194" s="331"/>
      <c r="D194" s="328"/>
      <c r="E194" s="356"/>
      <c r="F194" s="356"/>
    </row>
    <row r="195" spans="1:6" s="169" customFormat="1" ht="14.25">
      <c r="A195" s="392"/>
      <c r="B195" s="326" t="s">
        <v>890</v>
      </c>
      <c r="C195" s="331" t="s">
        <v>1229</v>
      </c>
      <c r="D195" s="328">
        <v>3</v>
      </c>
      <c r="E195" s="359"/>
      <c r="F195" s="355">
        <f>D195*E195</f>
        <v>0</v>
      </c>
    </row>
    <row r="196" spans="1:6" s="169" customFormat="1" ht="14.25">
      <c r="A196" s="392"/>
      <c r="B196" s="329"/>
      <c r="C196" s="159"/>
      <c r="E196" s="356"/>
      <c r="F196" s="356"/>
    </row>
    <row r="197" spans="1:6" s="169" customFormat="1" ht="14.25">
      <c r="A197" s="330"/>
      <c r="B197" s="325" t="s">
        <v>891</v>
      </c>
      <c r="C197" s="331"/>
      <c r="D197" s="328"/>
      <c r="E197" s="351"/>
      <c r="F197" s="351"/>
    </row>
    <row r="198" spans="1:6" s="169" customFormat="1" ht="14.25">
      <c r="A198" s="330"/>
      <c r="B198" s="325"/>
      <c r="C198" s="331"/>
      <c r="D198" s="328"/>
      <c r="E198" s="351"/>
      <c r="F198" s="351"/>
    </row>
    <row r="199" spans="1:6" s="169" customFormat="1" ht="57" customHeight="1">
      <c r="A199" s="392" t="s">
        <v>809</v>
      </c>
      <c r="B199" s="326" t="s">
        <v>892</v>
      </c>
      <c r="C199" s="331"/>
      <c r="D199" s="328"/>
      <c r="E199" s="352"/>
      <c r="F199" s="352"/>
    </row>
    <row r="200" spans="1:6" s="169" customFormat="1" ht="14.25">
      <c r="A200" s="392"/>
      <c r="B200" s="326" t="s">
        <v>121</v>
      </c>
      <c r="C200" s="331" t="s">
        <v>107</v>
      </c>
      <c r="D200" s="328">
        <v>6</v>
      </c>
      <c r="E200" s="359"/>
      <c r="F200" s="355">
        <f>D200*E200</f>
        <v>0</v>
      </c>
    </row>
    <row r="201" spans="1:6" s="169" customFormat="1" ht="14.25" customHeight="1">
      <c r="A201" s="392"/>
      <c r="B201" s="326" t="s">
        <v>893</v>
      </c>
      <c r="C201" s="331" t="s">
        <v>107</v>
      </c>
      <c r="D201" s="328">
        <v>15</v>
      </c>
      <c r="E201" s="359"/>
      <c r="F201" s="355">
        <f>D201*E201</f>
        <v>0</v>
      </c>
    </row>
    <row r="202" spans="1:6" s="169" customFormat="1" ht="14.25">
      <c r="A202" s="392"/>
      <c r="B202" s="326" t="s">
        <v>110</v>
      </c>
      <c r="C202" s="331" t="s">
        <v>107</v>
      </c>
      <c r="D202" s="328">
        <v>22</v>
      </c>
      <c r="E202" s="359"/>
      <c r="F202" s="355">
        <f>D202*E202</f>
        <v>0</v>
      </c>
    </row>
    <row r="203" spans="1:6" s="169" customFormat="1" ht="14.25">
      <c r="A203" s="392"/>
      <c r="B203" s="326" t="s">
        <v>894</v>
      </c>
      <c r="C203" s="331" t="s">
        <v>107</v>
      </c>
      <c r="D203" s="328">
        <v>35</v>
      </c>
      <c r="E203" s="359"/>
      <c r="F203" s="355">
        <f>D203*E203</f>
        <v>0</v>
      </c>
    </row>
    <row r="204" spans="1:6" s="169" customFormat="1" ht="14.25">
      <c r="A204" s="392"/>
      <c r="B204" s="329"/>
      <c r="C204" s="159"/>
      <c r="E204" s="352"/>
      <c r="F204" s="352"/>
    </row>
    <row r="205" spans="1:6" s="169" customFormat="1" ht="14.25">
      <c r="A205" s="392" t="s">
        <v>862</v>
      </c>
      <c r="B205" s="391" t="s">
        <v>895</v>
      </c>
      <c r="C205" s="331"/>
      <c r="D205" s="328"/>
      <c r="E205" s="350"/>
      <c r="F205" s="350"/>
    </row>
    <row r="206" spans="1:6" s="169" customFormat="1" ht="14.25">
      <c r="A206" s="392"/>
      <c r="B206" s="391"/>
      <c r="C206" s="331"/>
      <c r="D206" s="328"/>
      <c r="E206" s="350"/>
      <c r="F206" s="350"/>
    </row>
    <row r="207" spans="1:6" s="169" customFormat="1" ht="14.25">
      <c r="A207" s="392"/>
      <c r="B207" s="391"/>
      <c r="C207" s="331"/>
      <c r="D207" s="328"/>
      <c r="E207" s="350"/>
      <c r="F207" s="350"/>
    </row>
    <row r="208" spans="1:6" s="169" customFormat="1" ht="14.25">
      <c r="A208" s="392"/>
      <c r="B208" s="391"/>
      <c r="C208" s="331"/>
      <c r="D208" s="328"/>
      <c r="E208" s="350"/>
      <c r="F208" s="350"/>
    </row>
    <row r="209" spans="1:6" s="169" customFormat="1" ht="14.25">
      <c r="A209" s="392"/>
      <c r="B209" s="391"/>
      <c r="C209" s="331" t="s">
        <v>1142</v>
      </c>
      <c r="D209" s="328">
        <v>4</v>
      </c>
      <c r="E209" s="359"/>
      <c r="F209" s="355">
        <f>D209*E209</f>
        <v>0</v>
      </c>
    </row>
    <row r="210" spans="1:6" s="169" customFormat="1" ht="14.25">
      <c r="A210" s="392"/>
      <c r="B210" s="391"/>
      <c r="C210" s="159"/>
      <c r="E210" s="350"/>
      <c r="F210" s="350"/>
    </row>
    <row r="211" spans="1:6" s="169" customFormat="1" ht="14.25">
      <c r="A211" s="330"/>
      <c r="B211" s="325" t="s">
        <v>896</v>
      </c>
      <c r="C211" s="331"/>
      <c r="D211" s="328"/>
      <c r="E211" s="351"/>
      <c r="F211" s="351"/>
    </row>
    <row r="212" spans="1:6" s="169" customFormat="1" ht="14.25">
      <c r="A212" s="330"/>
      <c r="B212" s="325"/>
      <c r="C212" s="331"/>
      <c r="D212" s="328"/>
      <c r="E212" s="351"/>
      <c r="F212" s="351"/>
    </row>
    <row r="213" spans="1:9" ht="36">
      <c r="A213" s="392" t="s">
        <v>809</v>
      </c>
      <c r="B213" s="326" t="s">
        <v>897</v>
      </c>
      <c r="C213" s="331"/>
      <c r="D213" s="328"/>
      <c r="E213" s="352"/>
      <c r="F213" s="352"/>
      <c r="G213" s="170"/>
      <c r="H213" s="170"/>
      <c r="I213" s="170"/>
    </row>
    <row r="214" spans="1:6" s="169" customFormat="1" ht="14.25">
      <c r="A214" s="392"/>
      <c r="B214" s="325" t="s">
        <v>898</v>
      </c>
      <c r="C214" s="331" t="s">
        <v>107</v>
      </c>
      <c r="D214" s="328">
        <v>12</v>
      </c>
      <c r="E214" s="359"/>
      <c r="F214" s="355">
        <f>D214*E214</f>
        <v>0</v>
      </c>
    </row>
    <row r="215" spans="1:6" s="169" customFormat="1" ht="14.25">
      <c r="A215" s="392"/>
      <c r="B215" s="325" t="s">
        <v>110</v>
      </c>
      <c r="C215" s="331" t="s">
        <v>107</v>
      </c>
      <c r="D215" s="328">
        <v>7</v>
      </c>
      <c r="E215" s="359"/>
      <c r="F215" s="355">
        <f>D215*E215</f>
        <v>0</v>
      </c>
    </row>
    <row r="216" spans="1:6" s="169" customFormat="1" ht="14.25">
      <c r="A216" s="392"/>
      <c r="B216" s="325" t="s">
        <v>894</v>
      </c>
      <c r="C216" s="331" t="s">
        <v>107</v>
      </c>
      <c r="D216" s="328">
        <v>7</v>
      </c>
      <c r="E216" s="359"/>
      <c r="F216" s="355">
        <f>D216*E216</f>
        <v>0</v>
      </c>
    </row>
    <row r="217" spans="1:6" s="169" customFormat="1" ht="14.25">
      <c r="A217" s="392"/>
      <c r="B217" s="329"/>
      <c r="C217" s="159"/>
      <c r="E217" s="352"/>
      <c r="F217" s="352"/>
    </row>
    <row r="218" spans="1:6" s="169" customFormat="1" ht="14.25">
      <c r="A218" s="392"/>
      <c r="B218" s="329"/>
      <c r="C218" s="159"/>
      <c r="E218" s="352"/>
      <c r="F218" s="352"/>
    </row>
    <row r="219" spans="1:6" s="169" customFormat="1" ht="24">
      <c r="A219" s="392" t="s">
        <v>862</v>
      </c>
      <c r="B219" s="326" t="s">
        <v>899</v>
      </c>
      <c r="C219" s="331"/>
      <c r="D219" s="328"/>
      <c r="E219" s="352"/>
      <c r="F219" s="352"/>
    </row>
    <row r="220" spans="1:6" s="169" customFormat="1" ht="14.25">
      <c r="A220" s="392"/>
      <c r="B220" s="325" t="s">
        <v>898</v>
      </c>
      <c r="C220" s="331" t="s">
        <v>1229</v>
      </c>
      <c r="D220" s="328">
        <v>1</v>
      </c>
      <c r="E220" s="359"/>
      <c r="F220" s="355">
        <f>D220*E220</f>
        <v>0</v>
      </c>
    </row>
    <row r="221" spans="1:6" s="169" customFormat="1" ht="14.25">
      <c r="A221" s="392"/>
      <c r="B221" s="325" t="s">
        <v>110</v>
      </c>
      <c r="C221" s="331" t="s">
        <v>1229</v>
      </c>
      <c r="D221" s="328">
        <v>1</v>
      </c>
      <c r="E221" s="359"/>
      <c r="F221" s="355">
        <f>D221*E221</f>
        <v>0</v>
      </c>
    </row>
    <row r="222" spans="1:6" s="169" customFormat="1" ht="14.25">
      <c r="A222" s="392"/>
      <c r="B222" s="325" t="s">
        <v>894</v>
      </c>
      <c r="C222" s="331" t="s">
        <v>1229</v>
      </c>
      <c r="D222" s="328">
        <v>1</v>
      </c>
      <c r="E222" s="359"/>
      <c r="F222" s="355">
        <f>D222*E222</f>
        <v>0</v>
      </c>
    </row>
    <row r="223" spans="1:6" s="169" customFormat="1" ht="14.25">
      <c r="A223" s="392"/>
      <c r="B223" s="329"/>
      <c r="C223" s="159"/>
      <c r="E223" s="352"/>
      <c r="F223" s="352"/>
    </row>
    <row r="224" spans="1:6" s="169" customFormat="1" ht="14.25">
      <c r="A224" s="392"/>
      <c r="B224" s="329"/>
      <c r="C224" s="159"/>
      <c r="E224" s="352"/>
      <c r="F224" s="352"/>
    </row>
    <row r="225" spans="1:6" s="169" customFormat="1" ht="24">
      <c r="A225" s="392" t="s">
        <v>821</v>
      </c>
      <c r="B225" s="326" t="s">
        <v>900</v>
      </c>
      <c r="C225" s="331"/>
      <c r="D225" s="328"/>
      <c r="E225" s="352"/>
      <c r="F225" s="352"/>
    </row>
    <row r="226" spans="1:6" s="169" customFormat="1" ht="14.25">
      <c r="A226" s="392"/>
      <c r="B226" s="326" t="s">
        <v>121</v>
      </c>
      <c r="C226" s="331" t="s">
        <v>107</v>
      </c>
      <c r="D226" s="328">
        <v>50</v>
      </c>
      <c r="E226" s="359"/>
      <c r="F226" s="355">
        <f>D226*E226</f>
        <v>0</v>
      </c>
    </row>
    <row r="227" spans="1:6" s="169" customFormat="1" ht="14.25">
      <c r="A227" s="392"/>
      <c r="B227" s="326" t="s">
        <v>893</v>
      </c>
      <c r="C227" s="331" t="s">
        <v>107</v>
      </c>
      <c r="D227" s="328">
        <v>30</v>
      </c>
      <c r="E227" s="359"/>
      <c r="F227" s="355">
        <f>D227*E227</f>
        <v>0</v>
      </c>
    </row>
    <row r="228" spans="1:6" s="169" customFormat="1" ht="14.25">
      <c r="A228" s="392"/>
      <c r="B228" s="326" t="s">
        <v>110</v>
      </c>
      <c r="C228" s="331" t="s">
        <v>107</v>
      </c>
      <c r="D228" s="328">
        <v>48</v>
      </c>
      <c r="E228" s="359"/>
      <c r="F228" s="355">
        <f>D228*E228</f>
        <v>0</v>
      </c>
    </row>
    <row r="229" spans="1:6" s="169" customFormat="1" ht="14.25">
      <c r="A229" s="392"/>
      <c r="B229" s="329"/>
      <c r="C229" s="159"/>
      <c r="E229" s="352"/>
      <c r="F229" s="352"/>
    </row>
    <row r="230" spans="1:6" s="169" customFormat="1" ht="14.25">
      <c r="A230" s="392"/>
      <c r="B230" s="329"/>
      <c r="C230" s="159"/>
      <c r="E230" s="352"/>
      <c r="F230" s="352"/>
    </row>
    <row r="231" spans="1:6" s="169" customFormat="1" ht="31.5" customHeight="1">
      <c r="A231" s="392" t="s">
        <v>875</v>
      </c>
      <c r="B231" s="325" t="s">
        <v>901</v>
      </c>
      <c r="C231" s="331"/>
      <c r="D231" s="328"/>
      <c r="E231" s="352"/>
      <c r="F231" s="352"/>
    </row>
    <row r="232" spans="1:6" s="169" customFormat="1" ht="13.5" customHeight="1">
      <c r="A232" s="392"/>
      <c r="B232" s="325" t="s">
        <v>898</v>
      </c>
      <c r="C232" s="331" t="s">
        <v>1229</v>
      </c>
      <c r="D232" s="328">
        <v>2</v>
      </c>
      <c r="E232" s="359"/>
      <c r="F232" s="355">
        <f>D232*E232</f>
        <v>0</v>
      </c>
    </row>
    <row r="233" spans="1:6" s="169" customFormat="1" ht="14.25">
      <c r="A233" s="392"/>
      <c r="B233" s="325" t="s">
        <v>110</v>
      </c>
      <c r="C233" s="331" t="s">
        <v>1229</v>
      </c>
      <c r="D233" s="328">
        <v>3</v>
      </c>
      <c r="E233" s="359"/>
      <c r="F233" s="355">
        <f>D233*E233</f>
        <v>0</v>
      </c>
    </row>
    <row r="234" spans="1:6" s="169" customFormat="1" ht="14.25">
      <c r="A234" s="392"/>
      <c r="B234" s="329"/>
      <c r="C234" s="159"/>
      <c r="E234" s="352"/>
      <c r="F234" s="352"/>
    </row>
    <row r="235" spans="1:6" s="169" customFormat="1" ht="14.25">
      <c r="A235" s="392" t="s">
        <v>902</v>
      </c>
      <c r="B235" s="326" t="s">
        <v>903</v>
      </c>
      <c r="C235" s="331"/>
      <c r="D235" s="328"/>
      <c r="E235" s="352"/>
      <c r="F235" s="352"/>
    </row>
    <row r="236" spans="1:6" s="169" customFormat="1" ht="14.25">
      <c r="A236" s="392"/>
      <c r="B236" s="325" t="s">
        <v>110</v>
      </c>
      <c r="C236" s="331" t="s">
        <v>1229</v>
      </c>
      <c r="D236" s="328">
        <v>1</v>
      </c>
      <c r="E236" s="359"/>
      <c r="F236" s="355">
        <f>D236*E236</f>
        <v>0</v>
      </c>
    </row>
    <row r="237" spans="1:6" s="169" customFormat="1" ht="14.25">
      <c r="A237" s="331"/>
      <c r="B237" s="325"/>
      <c r="C237" s="331"/>
      <c r="D237" s="328"/>
      <c r="E237" s="352"/>
      <c r="F237" s="352"/>
    </row>
    <row r="238" spans="1:6" s="169" customFormat="1" ht="14.25">
      <c r="A238" s="330"/>
      <c r="B238" s="325" t="s">
        <v>904</v>
      </c>
      <c r="C238" s="331"/>
      <c r="D238" s="328"/>
      <c r="E238" s="351"/>
      <c r="F238" s="351"/>
    </row>
    <row r="239" spans="1:6" s="169" customFormat="1" ht="14.25">
      <c r="A239" s="330"/>
      <c r="B239" s="325"/>
      <c r="C239" s="331"/>
      <c r="D239" s="328"/>
      <c r="E239" s="351"/>
      <c r="F239" s="351"/>
    </row>
    <row r="240" spans="1:6" s="169" customFormat="1" ht="14.25">
      <c r="A240" s="392" t="s">
        <v>809</v>
      </c>
      <c r="B240" s="391" t="s">
        <v>905</v>
      </c>
      <c r="C240" s="331"/>
      <c r="D240" s="328"/>
      <c r="E240" s="352"/>
      <c r="F240" s="352"/>
    </row>
    <row r="241" spans="1:6" s="169" customFormat="1" ht="14.25">
      <c r="A241" s="392"/>
      <c r="B241" s="391"/>
      <c r="C241" s="331"/>
      <c r="D241" s="328"/>
      <c r="E241" s="352"/>
      <c r="F241" s="352"/>
    </row>
    <row r="242" spans="1:6" s="169" customFormat="1" ht="14.25">
      <c r="A242" s="392"/>
      <c r="B242" s="391"/>
      <c r="C242" s="331" t="s">
        <v>1229</v>
      </c>
      <c r="D242" s="328">
        <v>4</v>
      </c>
      <c r="E242" s="359"/>
      <c r="F242" s="355">
        <f>D242*E242</f>
        <v>0</v>
      </c>
    </row>
    <row r="243" spans="1:6" s="169" customFormat="1" ht="14.25">
      <c r="A243" s="331"/>
      <c r="B243" s="326"/>
      <c r="C243" s="331"/>
      <c r="D243" s="328"/>
      <c r="E243" s="352"/>
      <c r="F243" s="352"/>
    </row>
    <row r="244" spans="1:6" s="169" customFormat="1" ht="14.25">
      <c r="A244" s="392" t="s">
        <v>862</v>
      </c>
      <c r="B244" s="391" t="s">
        <v>906</v>
      </c>
      <c r="C244" s="331"/>
      <c r="D244" s="328"/>
      <c r="E244" s="352"/>
      <c r="F244" s="352"/>
    </row>
    <row r="245" spans="1:6" s="169" customFormat="1" ht="14.25">
      <c r="A245" s="392"/>
      <c r="B245" s="391"/>
      <c r="C245" s="331"/>
      <c r="D245" s="328"/>
      <c r="E245" s="352"/>
      <c r="F245" s="352"/>
    </row>
    <row r="246" spans="1:6" s="169" customFormat="1" ht="14.25">
      <c r="A246" s="392"/>
      <c r="B246" s="391"/>
      <c r="C246" s="331" t="s">
        <v>1229</v>
      </c>
      <c r="D246" s="328">
        <v>6</v>
      </c>
      <c r="E246" s="359"/>
      <c r="F246" s="355">
        <f>D246*E246</f>
        <v>0</v>
      </c>
    </row>
    <row r="247" spans="1:6" s="169" customFormat="1" ht="14.25">
      <c r="A247" s="331"/>
      <c r="B247" s="326"/>
      <c r="C247" s="331"/>
      <c r="D247" s="328"/>
      <c r="E247" s="352"/>
      <c r="F247" s="352"/>
    </row>
    <row r="248" spans="1:6" s="169" customFormat="1" ht="14.25">
      <c r="A248" s="392" t="s">
        <v>821</v>
      </c>
      <c r="B248" s="391" t="s">
        <v>907</v>
      </c>
      <c r="C248" s="331"/>
      <c r="D248" s="328"/>
      <c r="E248" s="352"/>
      <c r="F248" s="352"/>
    </row>
    <row r="249" spans="1:6" s="169" customFormat="1" ht="14.25">
      <c r="A249" s="392"/>
      <c r="B249" s="391"/>
      <c r="C249" s="331"/>
      <c r="D249" s="328"/>
      <c r="E249" s="352"/>
      <c r="F249" s="352"/>
    </row>
    <row r="250" spans="1:6" s="169" customFormat="1" ht="14.25">
      <c r="A250" s="392"/>
      <c r="B250" s="391"/>
      <c r="C250" s="331" t="s">
        <v>1229</v>
      </c>
      <c r="D250" s="328">
        <v>1</v>
      </c>
      <c r="E250" s="359"/>
      <c r="F250" s="355">
        <f>D250*E250</f>
        <v>0</v>
      </c>
    </row>
    <row r="251" spans="1:6" s="169" customFormat="1" ht="14.25">
      <c r="A251" s="331"/>
      <c r="B251" s="326"/>
      <c r="C251" s="331"/>
      <c r="D251" s="328"/>
      <c r="E251" s="352"/>
      <c r="F251" s="352"/>
    </row>
    <row r="252" spans="1:6" s="169" customFormat="1" ht="14.25">
      <c r="A252" s="330"/>
      <c r="B252" s="325" t="s">
        <v>908</v>
      </c>
      <c r="C252" s="331"/>
      <c r="D252" s="328"/>
      <c r="E252" s="351"/>
      <c r="F252" s="351"/>
    </row>
    <row r="253" spans="1:6" s="169" customFormat="1" ht="14.25">
      <c r="A253" s="330"/>
      <c r="B253" s="325"/>
      <c r="C253" s="331"/>
      <c r="D253" s="328"/>
      <c r="E253" s="351"/>
      <c r="F253" s="351"/>
    </row>
    <row r="254" spans="1:6" s="169" customFormat="1" ht="14.25">
      <c r="A254" s="392" t="s">
        <v>809</v>
      </c>
      <c r="B254" s="325" t="s">
        <v>909</v>
      </c>
      <c r="C254" s="331"/>
      <c r="D254" s="328"/>
      <c r="E254" s="352"/>
      <c r="F254" s="352"/>
    </row>
    <row r="255" spans="1:6" s="169" customFormat="1" ht="24">
      <c r="A255" s="392"/>
      <c r="B255" s="339" t="s">
        <v>910</v>
      </c>
      <c r="C255" s="331"/>
      <c r="D255" s="328"/>
      <c r="E255" s="352"/>
      <c r="F255" s="352"/>
    </row>
    <row r="256" spans="1:6" s="169" customFormat="1" ht="24">
      <c r="A256" s="392"/>
      <c r="B256" s="339" t="s">
        <v>911</v>
      </c>
      <c r="C256" s="331"/>
      <c r="D256" s="328"/>
      <c r="E256" s="352"/>
      <c r="F256" s="352"/>
    </row>
    <row r="257" spans="1:6" s="169" customFormat="1" ht="14.25">
      <c r="A257" s="392"/>
      <c r="B257" s="339" t="s">
        <v>912</v>
      </c>
      <c r="C257" s="331"/>
      <c r="D257" s="328"/>
      <c r="E257" s="352"/>
      <c r="F257" s="352"/>
    </row>
    <row r="258" spans="1:6" s="169" customFormat="1" ht="14.25">
      <c r="A258" s="392"/>
      <c r="B258" s="339" t="s">
        <v>913</v>
      </c>
      <c r="C258" s="331" t="s">
        <v>1154</v>
      </c>
      <c r="D258" s="328">
        <v>1</v>
      </c>
      <c r="E258" s="359"/>
      <c r="F258" s="355">
        <f>D258*E258</f>
        <v>0</v>
      </c>
    </row>
    <row r="259" spans="1:6" s="169" customFormat="1" ht="14.25">
      <c r="A259" s="392"/>
      <c r="B259" s="329"/>
      <c r="C259" s="159"/>
      <c r="E259" s="352"/>
      <c r="F259" s="352"/>
    </row>
    <row r="260" spans="1:6" s="169" customFormat="1" ht="14.25">
      <c r="A260" s="392" t="s">
        <v>862</v>
      </c>
      <c r="B260" s="325" t="s">
        <v>914</v>
      </c>
      <c r="C260" s="331"/>
      <c r="D260" s="328"/>
      <c r="E260" s="352"/>
      <c r="F260" s="352"/>
    </row>
    <row r="261" spans="1:6" s="169" customFormat="1" ht="14.25">
      <c r="A261" s="392"/>
      <c r="B261" s="339" t="s">
        <v>915</v>
      </c>
      <c r="C261" s="331"/>
      <c r="D261" s="328"/>
      <c r="E261" s="352"/>
      <c r="F261" s="352"/>
    </row>
    <row r="262" spans="1:6" s="169" customFormat="1" ht="14.25">
      <c r="A262" s="392"/>
      <c r="B262" s="339" t="s">
        <v>916</v>
      </c>
      <c r="C262" s="331"/>
      <c r="D262" s="328"/>
      <c r="E262" s="352"/>
      <c r="F262" s="352"/>
    </row>
    <row r="263" spans="1:6" s="169" customFormat="1" ht="14.25">
      <c r="A263" s="392"/>
      <c r="B263" s="339" t="s">
        <v>913</v>
      </c>
      <c r="C263" s="331" t="s">
        <v>1154</v>
      </c>
      <c r="D263" s="328">
        <v>1</v>
      </c>
      <c r="E263" s="359"/>
      <c r="F263" s="355">
        <f>D263*E263</f>
        <v>0</v>
      </c>
    </row>
    <row r="264" spans="1:6" s="169" customFormat="1" ht="14.25">
      <c r="A264" s="331"/>
      <c r="B264" s="339"/>
      <c r="C264" s="331"/>
      <c r="D264" s="328"/>
      <c r="E264" s="352"/>
      <c r="F264" s="352"/>
    </row>
    <row r="265" spans="1:6" s="169" customFormat="1" ht="14.25">
      <c r="A265" s="392" t="s">
        <v>821</v>
      </c>
      <c r="B265" s="391" t="s">
        <v>917</v>
      </c>
      <c r="C265" s="331"/>
      <c r="D265" s="328"/>
      <c r="E265" s="352"/>
      <c r="F265" s="352"/>
    </row>
    <row r="266" spans="1:6" s="169" customFormat="1" ht="14.25">
      <c r="A266" s="392"/>
      <c r="B266" s="391"/>
      <c r="C266" s="331" t="s">
        <v>1154</v>
      </c>
      <c r="D266" s="328">
        <v>1</v>
      </c>
      <c r="E266" s="359"/>
      <c r="F266" s="355">
        <f>D266*E266</f>
        <v>0</v>
      </c>
    </row>
    <row r="267" spans="1:6" s="169" customFormat="1" ht="14.25">
      <c r="A267" s="392"/>
      <c r="B267" s="391"/>
      <c r="C267" s="159"/>
      <c r="E267" s="352"/>
      <c r="F267" s="352"/>
    </row>
    <row r="268" spans="1:6" s="169" customFormat="1" ht="14.25">
      <c r="A268" s="392" t="s">
        <v>875</v>
      </c>
      <c r="B268" s="391" t="s">
        <v>918</v>
      </c>
      <c r="C268" s="331"/>
      <c r="D268" s="328"/>
      <c r="E268" s="352"/>
      <c r="F268" s="352"/>
    </row>
    <row r="269" spans="1:6" s="169" customFormat="1" ht="14.25">
      <c r="A269" s="392"/>
      <c r="B269" s="391"/>
      <c r="C269" s="331" t="s">
        <v>1154</v>
      </c>
      <c r="D269" s="328">
        <v>1</v>
      </c>
      <c r="E269" s="359"/>
      <c r="F269" s="355">
        <f>D269*E269</f>
        <v>0</v>
      </c>
    </row>
    <row r="270" spans="1:6" s="169" customFormat="1" ht="14.25">
      <c r="A270" s="392"/>
      <c r="B270" s="391"/>
      <c r="C270" s="159"/>
      <c r="E270" s="352"/>
      <c r="F270" s="352"/>
    </row>
    <row r="271" spans="1:6" s="169" customFormat="1" ht="14.25">
      <c r="A271" s="330"/>
      <c r="B271" s="325" t="s">
        <v>1068</v>
      </c>
      <c r="C271" s="331"/>
      <c r="D271" s="328"/>
      <c r="E271" s="351"/>
      <c r="F271" s="351"/>
    </row>
    <row r="272" spans="1:6" s="169" customFormat="1" ht="14.25">
      <c r="A272" s="330"/>
      <c r="B272" s="325"/>
      <c r="C272" s="331"/>
      <c r="D272" s="328"/>
      <c r="E272" s="351"/>
      <c r="F272" s="351"/>
    </row>
    <row r="273" spans="1:6" s="169" customFormat="1" ht="14.25">
      <c r="A273" s="331" t="s">
        <v>809</v>
      </c>
      <c r="B273" s="325" t="s">
        <v>919</v>
      </c>
      <c r="C273" s="331" t="s">
        <v>920</v>
      </c>
      <c r="D273" s="328">
        <v>1</v>
      </c>
      <c r="E273" s="359"/>
      <c r="F273" s="355">
        <f>D273*E273</f>
        <v>0</v>
      </c>
    </row>
    <row r="274" spans="1:6" s="169" customFormat="1" ht="14.25">
      <c r="A274" s="331"/>
      <c r="B274" s="325"/>
      <c r="C274" s="331"/>
      <c r="D274" s="328"/>
      <c r="E274" s="352"/>
      <c r="F274" s="352"/>
    </row>
    <row r="275" spans="1:6" s="169" customFormat="1" ht="14.25">
      <c r="A275" s="392" t="s">
        <v>862</v>
      </c>
      <c r="B275" s="391" t="s">
        <v>921</v>
      </c>
      <c r="C275" s="331"/>
      <c r="D275" s="328"/>
      <c r="E275" s="352"/>
      <c r="F275" s="352"/>
    </row>
    <row r="276" spans="1:6" s="169" customFormat="1" ht="14.25">
      <c r="A276" s="392"/>
      <c r="B276" s="391"/>
      <c r="C276" s="331" t="s">
        <v>920</v>
      </c>
      <c r="D276" s="328">
        <v>1</v>
      </c>
      <c r="E276" s="359"/>
      <c r="F276" s="355">
        <f>D276*E276</f>
        <v>0</v>
      </c>
    </row>
    <row r="277" spans="1:6" s="169" customFormat="1" ht="14.25">
      <c r="A277" s="331"/>
      <c r="B277" s="326"/>
      <c r="C277" s="331"/>
      <c r="D277" s="328"/>
      <c r="E277" s="352"/>
      <c r="F277" s="352"/>
    </row>
    <row r="278" spans="1:6" s="169" customFormat="1" ht="48">
      <c r="A278" s="331" t="s">
        <v>862</v>
      </c>
      <c r="B278" s="326" t="s">
        <v>922</v>
      </c>
      <c r="C278" s="348" t="s">
        <v>920</v>
      </c>
      <c r="D278" s="346">
        <v>1</v>
      </c>
      <c r="E278" s="359"/>
      <c r="F278" s="355">
        <f>D278*E278</f>
        <v>0</v>
      </c>
    </row>
    <row r="279" spans="1:6" s="169" customFormat="1" ht="14.25">
      <c r="A279" s="331"/>
      <c r="B279" s="326"/>
      <c r="C279" s="331"/>
      <c r="D279" s="328"/>
      <c r="E279" s="352"/>
      <c r="F279" s="352"/>
    </row>
    <row r="280" spans="1:6" s="169" customFormat="1" ht="24">
      <c r="A280" s="331" t="s">
        <v>821</v>
      </c>
      <c r="B280" s="326" t="s">
        <v>923</v>
      </c>
      <c r="C280" s="331" t="s">
        <v>920</v>
      </c>
      <c r="D280" s="328">
        <v>1</v>
      </c>
      <c r="E280" s="359"/>
      <c r="F280" s="355">
        <f>D280*E280</f>
        <v>0</v>
      </c>
    </row>
    <row r="281" spans="1:6" s="169" customFormat="1" ht="14.25">
      <c r="A281" s="331"/>
      <c r="B281" s="326"/>
      <c r="C281" s="331"/>
      <c r="D281" s="328"/>
      <c r="E281" s="352"/>
      <c r="F281" s="352"/>
    </row>
    <row r="282" spans="1:6" s="169" customFormat="1" ht="14.25">
      <c r="A282" s="331" t="s">
        <v>875</v>
      </c>
      <c r="B282" s="325" t="s">
        <v>924</v>
      </c>
      <c r="C282" s="331" t="s">
        <v>920</v>
      </c>
      <c r="D282" s="328">
        <v>1</v>
      </c>
      <c r="E282" s="359"/>
      <c r="F282" s="355">
        <f>D282*E282</f>
        <v>0</v>
      </c>
    </row>
    <row r="283" spans="1:6" s="169" customFormat="1" ht="14.25">
      <c r="A283" s="331"/>
      <c r="B283" s="325"/>
      <c r="C283" s="331"/>
      <c r="D283" s="328"/>
      <c r="E283" s="352"/>
      <c r="F283" s="352"/>
    </row>
    <row r="284" spans="1:6" s="169" customFormat="1" ht="14.25">
      <c r="A284" s="392" t="s">
        <v>902</v>
      </c>
      <c r="B284" s="391" t="s">
        <v>925</v>
      </c>
      <c r="C284" s="331" t="s">
        <v>920</v>
      </c>
      <c r="D284" s="328">
        <v>1</v>
      </c>
      <c r="E284" s="359"/>
      <c r="F284" s="355">
        <f>D284*E284</f>
        <v>0</v>
      </c>
    </row>
    <row r="285" spans="1:6" s="169" customFormat="1" ht="14.25">
      <c r="A285" s="392"/>
      <c r="B285" s="391"/>
      <c r="C285" s="159"/>
      <c r="E285" s="352"/>
      <c r="F285" s="352"/>
    </row>
    <row r="286" spans="1:6" s="169" customFormat="1" ht="14.25">
      <c r="A286" s="331" t="s">
        <v>926</v>
      </c>
      <c r="B286" s="325" t="s">
        <v>927</v>
      </c>
      <c r="C286" s="331" t="s">
        <v>920</v>
      </c>
      <c r="D286" s="328">
        <v>1</v>
      </c>
      <c r="E286" s="359"/>
      <c r="F286" s="355">
        <f>D286*E286</f>
        <v>0</v>
      </c>
    </row>
    <row r="287" spans="1:6" s="169" customFormat="1" ht="14.25">
      <c r="A287" s="331"/>
      <c r="B287" s="325"/>
      <c r="C287" s="331"/>
      <c r="D287" s="328"/>
      <c r="E287" s="352"/>
      <c r="F287" s="352"/>
    </row>
    <row r="288" spans="1:6" s="169" customFormat="1" ht="24">
      <c r="A288" s="331" t="s">
        <v>928</v>
      </c>
      <c r="B288" s="325" t="s">
        <v>929</v>
      </c>
      <c r="C288" s="331" t="s">
        <v>920</v>
      </c>
      <c r="D288" s="328">
        <v>1</v>
      </c>
      <c r="E288" s="359"/>
      <c r="F288" s="355">
        <f>D288*E288</f>
        <v>0</v>
      </c>
    </row>
    <row r="289" spans="1:6" s="169" customFormat="1" ht="14.25">
      <c r="A289" s="331"/>
      <c r="B289" s="325"/>
      <c r="C289" s="331"/>
      <c r="D289" s="328"/>
      <c r="E289" s="352"/>
      <c r="F289" s="352"/>
    </row>
    <row r="290" spans="1:6" s="169" customFormat="1" ht="14.25">
      <c r="A290" s="331" t="s">
        <v>844</v>
      </c>
      <c r="B290" s="325" t="s">
        <v>930</v>
      </c>
      <c r="C290" s="331" t="s">
        <v>920</v>
      </c>
      <c r="D290" s="328">
        <v>1</v>
      </c>
      <c r="E290" s="359"/>
      <c r="F290" s="355">
        <f>D290*E290</f>
        <v>0</v>
      </c>
    </row>
    <row r="291" spans="1:6" s="169" customFormat="1" ht="14.25">
      <c r="A291" s="340"/>
      <c r="B291" s="298"/>
      <c r="C291" s="62"/>
      <c r="D291" s="64"/>
      <c r="E291" s="358"/>
      <c r="F291" s="358"/>
    </row>
    <row r="292" spans="1:6" s="169" customFormat="1" ht="14.25">
      <c r="A292" s="340"/>
      <c r="B292" s="8"/>
      <c r="C292" s="65"/>
      <c r="D292" s="66"/>
      <c r="E292" s="357"/>
      <c r="F292" s="357"/>
    </row>
    <row r="293" spans="1:6" s="169" customFormat="1" ht="14.25">
      <c r="A293" s="340"/>
      <c r="B293" s="8" t="s">
        <v>449</v>
      </c>
      <c r="C293" s="65"/>
      <c r="D293" s="66"/>
      <c r="E293" s="357"/>
      <c r="F293" s="357">
        <f>SUM(F29:F291)</f>
        <v>0</v>
      </c>
    </row>
    <row r="294" spans="1:6" s="169" customFormat="1" ht="14.25">
      <c r="A294" s="340"/>
      <c r="B294" s="8"/>
      <c r="C294" s="65"/>
      <c r="D294" s="66"/>
      <c r="E294" s="357"/>
      <c r="F294" s="357"/>
    </row>
    <row r="295" spans="1:6" s="169" customFormat="1" ht="14.25">
      <c r="A295" s="340"/>
      <c r="B295" s="8"/>
      <c r="C295" s="65"/>
      <c r="D295" s="66"/>
      <c r="E295" s="357"/>
      <c r="F295" s="357"/>
    </row>
    <row r="296" spans="1:6" s="169" customFormat="1" ht="14.25">
      <c r="A296" s="341" t="s">
        <v>450</v>
      </c>
      <c r="B296" s="8"/>
      <c r="C296" s="65"/>
      <c r="D296" s="66"/>
      <c r="E296" s="357"/>
      <c r="F296" s="357"/>
    </row>
    <row r="297" spans="1:6" s="169" customFormat="1" ht="14.25">
      <c r="A297" s="338"/>
      <c r="B297" s="8"/>
      <c r="C297" s="65"/>
      <c r="D297" s="66"/>
      <c r="E297" s="357"/>
      <c r="F297" s="357"/>
    </row>
    <row r="298" spans="1:6" s="169" customFormat="1" ht="14.25">
      <c r="A298" s="330"/>
      <c r="B298" s="325" t="s">
        <v>931</v>
      </c>
      <c r="C298" s="331"/>
      <c r="D298" s="328"/>
      <c r="E298" s="351"/>
      <c r="F298" s="351"/>
    </row>
    <row r="299" spans="1:6" s="169" customFormat="1" ht="14.25">
      <c r="A299" s="392" t="s">
        <v>809</v>
      </c>
      <c r="B299" s="391" t="s">
        <v>932</v>
      </c>
      <c r="C299" s="393"/>
      <c r="D299" s="394"/>
      <c r="E299" s="352"/>
      <c r="F299" s="352"/>
    </row>
    <row r="300" spans="1:6" s="169" customFormat="1" ht="14.25">
      <c r="A300" s="392"/>
      <c r="B300" s="391"/>
      <c r="C300" s="393"/>
      <c r="D300" s="394"/>
      <c r="E300" s="352"/>
      <c r="F300" s="352"/>
    </row>
    <row r="301" spans="1:6" s="169" customFormat="1" ht="14.25">
      <c r="A301" s="392"/>
      <c r="B301" s="391"/>
      <c r="C301" s="393"/>
      <c r="D301" s="394"/>
      <c r="E301" s="352"/>
      <c r="F301" s="352"/>
    </row>
    <row r="302" spans="1:6" s="169" customFormat="1" ht="14.25">
      <c r="A302" s="392"/>
      <c r="B302" s="391"/>
      <c r="C302" s="393"/>
      <c r="D302" s="394"/>
      <c r="E302" s="352"/>
      <c r="F302" s="352"/>
    </row>
    <row r="303" spans="1:6" s="169" customFormat="1" ht="14.25">
      <c r="A303" s="392"/>
      <c r="B303" s="391"/>
      <c r="C303" s="393"/>
      <c r="D303" s="394"/>
      <c r="E303" s="352"/>
      <c r="F303" s="352"/>
    </row>
    <row r="304" spans="1:6" s="169" customFormat="1" ht="14.25">
      <c r="A304" s="392"/>
      <c r="B304" s="391"/>
      <c r="C304" s="393"/>
      <c r="D304" s="394"/>
      <c r="E304" s="352"/>
      <c r="F304" s="352"/>
    </row>
    <row r="305" spans="1:6" s="169" customFormat="1" ht="14.25">
      <c r="A305" s="392"/>
      <c r="B305" s="391"/>
      <c r="C305" s="393"/>
      <c r="D305" s="394"/>
      <c r="E305" s="352"/>
      <c r="F305" s="352"/>
    </row>
    <row r="306" spans="1:6" s="169" customFormat="1" ht="14.25">
      <c r="A306" s="392"/>
      <c r="B306" s="391"/>
      <c r="C306" s="393"/>
      <c r="D306" s="394"/>
      <c r="E306" s="352"/>
      <c r="F306" s="352"/>
    </row>
    <row r="307" spans="1:6" s="169" customFormat="1" ht="14.25">
      <c r="A307" s="393"/>
      <c r="B307" s="342">
        <v>11</v>
      </c>
      <c r="C307" s="331"/>
      <c r="D307" s="328"/>
      <c r="E307" s="352"/>
      <c r="F307" s="352"/>
    </row>
    <row r="308" spans="1:6" s="169" customFormat="1" ht="14.25">
      <c r="A308" s="393"/>
      <c r="B308" s="326" t="s">
        <v>933</v>
      </c>
      <c r="C308" s="331" t="s">
        <v>669</v>
      </c>
      <c r="D308" s="328">
        <v>2</v>
      </c>
      <c r="E308" s="359"/>
      <c r="F308" s="355">
        <f>D308*E308</f>
        <v>0</v>
      </c>
    </row>
    <row r="309" spans="1:6" s="169" customFormat="1" ht="14.25">
      <c r="A309" s="393"/>
      <c r="B309" s="326" t="s">
        <v>934</v>
      </c>
      <c r="C309" s="331" t="s">
        <v>669</v>
      </c>
      <c r="D309" s="328">
        <v>1</v>
      </c>
      <c r="E309" s="359"/>
      <c r="F309" s="355">
        <f>D309*E309</f>
        <v>0</v>
      </c>
    </row>
    <row r="310" spans="1:6" s="169" customFormat="1" ht="14.25">
      <c r="A310" s="393"/>
      <c r="B310" s="326" t="s">
        <v>935</v>
      </c>
      <c r="C310" s="331" t="s">
        <v>669</v>
      </c>
      <c r="D310" s="328">
        <v>2</v>
      </c>
      <c r="E310" s="359"/>
      <c r="F310" s="355">
        <f>D310*E310</f>
        <v>0</v>
      </c>
    </row>
    <row r="311" spans="1:6" s="169" customFormat="1" ht="14.25">
      <c r="A311" s="393"/>
      <c r="B311" s="326" t="s">
        <v>936</v>
      </c>
      <c r="C311" s="331" t="s">
        <v>669</v>
      </c>
      <c r="D311" s="328">
        <v>2</v>
      </c>
      <c r="E311" s="359"/>
      <c r="F311" s="355">
        <f>D311*E311</f>
        <v>0</v>
      </c>
    </row>
    <row r="312" spans="1:6" s="169" customFormat="1" ht="14.25">
      <c r="A312" s="393"/>
      <c r="B312" s="342">
        <v>21</v>
      </c>
      <c r="C312" s="330"/>
      <c r="D312" s="328"/>
      <c r="E312" s="352"/>
      <c r="F312" s="352"/>
    </row>
    <row r="313" spans="1:6" s="169" customFormat="1" ht="14.25">
      <c r="A313" s="393"/>
      <c r="B313" s="326" t="s">
        <v>937</v>
      </c>
      <c r="C313" s="331" t="s">
        <v>669</v>
      </c>
      <c r="D313" s="328">
        <v>5</v>
      </c>
      <c r="E313" s="359"/>
      <c r="F313" s="355">
        <f>D313*E313</f>
        <v>0</v>
      </c>
    </row>
    <row r="314" spans="1:6" s="169" customFormat="1" ht="14.25">
      <c r="A314" s="393"/>
      <c r="B314" s="325" t="s">
        <v>938</v>
      </c>
      <c r="C314" s="331" t="s">
        <v>669</v>
      </c>
      <c r="D314" s="328">
        <v>1</v>
      </c>
      <c r="E314" s="359"/>
      <c r="F314" s="355">
        <f>D314*E314</f>
        <v>0</v>
      </c>
    </row>
    <row r="315" spans="1:6" s="169" customFormat="1" ht="14.25">
      <c r="A315" s="393"/>
      <c r="B315" s="325" t="s">
        <v>939</v>
      </c>
      <c r="C315" s="331" t="s">
        <v>669</v>
      </c>
      <c r="D315" s="328">
        <v>1</v>
      </c>
      <c r="E315" s="359"/>
      <c r="F315" s="355">
        <f>D315*E315</f>
        <v>0</v>
      </c>
    </row>
    <row r="316" spans="1:6" s="169" customFormat="1" ht="14.25">
      <c r="A316" s="393"/>
      <c r="B316" s="342">
        <v>22</v>
      </c>
      <c r="C316" s="330"/>
      <c r="D316" s="328"/>
      <c r="E316" s="352"/>
      <c r="F316" s="352"/>
    </row>
    <row r="317" spans="1:6" s="169" customFormat="1" ht="14.25">
      <c r="A317" s="393"/>
      <c r="B317" s="326" t="s">
        <v>940</v>
      </c>
      <c r="C317" s="331" t="s">
        <v>669</v>
      </c>
      <c r="D317" s="328">
        <v>14</v>
      </c>
      <c r="E317" s="359"/>
      <c r="F317" s="355">
        <f>D317*E317</f>
        <v>0</v>
      </c>
    </row>
    <row r="318" spans="1:6" s="169" customFormat="1" ht="14.25">
      <c r="A318" s="393"/>
      <c r="B318" s="326" t="s">
        <v>933</v>
      </c>
      <c r="C318" s="331" t="s">
        <v>669</v>
      </c>
      <c r="D318" s="328">
        <v>9</v>
      </c>
      <c r="E318" s="359"/>
      <c r="F318" s="355">
        <f>D318*E318</f>
        <v>0</v>
      </c>
    </row>
    <row r="319" spans="1:6" s="169" customFormat="1" ht="14.25">
      <c r="A319" s="393"/>
      <c r="B319" s="325" t="s">
        <v>941</v>
      </c>
      <c r="C319" s="331" t="s">
        <v>669</v>
      </c>
      <c r="D319" s="328">
        <v>4</v>
      </c>
      <c r="E319" s="359"/>
      <c r="F319" s="355">
        <f>D319*E319</f>
        <v>0</v>
      </c>
    </row>
    <row r="320" spans="1:6" s="169" customFormat="1" ht="14.25">
      <c r="A320" s="393"/>
      <c r="B320" s="325" t="s">
        <v>937</v>
      </c>
      <c r="C320" s="331" t="s">
        <v>669</v>
      </c>
      <c r="D320" s="328">
        <v>10</v>
      </c>
      <c r="E320" s="359"/>
      <c r="F320" s="355">
        <f>D320*E320</f>
        <v>0</v>
      </c>
    </row>
    <row r="321" spans="1:6" s="169" customFormat="1" ht="14.25">
      <c r="A321" s="393"/>
      <c r="B321" s="325" t="s">
        <v>942</v>
      </c>
      <c r="C321" s="331" t="s">
        <v>669</v>
      </c>
      <c r="D321" s="328">
        <v>1</v>
      </c>
      <c r="E321" s="359"/>
      <c r="F321" s="355">
        <f>D321*E321</f>
        <v>0</v>
      </c>
    </row>
    <row r="322" spans="1:6" s="169" customFormat="1" ht="14.25">
      <c r="A322" s="393"/>
      <c r="B322" s="342">
        <v>33</v>
      </c>
      <c r="C322" s="330"/>
      <c r="D322" s="328"/>
      <c r="E322" s="352"/>
      <c r="F322" s="352"/>
    </row>
    <row r="323" spans="1:6" s="169" customFormat="1" ht="14.25">
      <c r="A323" s="393"/>
      <c r="B323" s="326" t="s">
        <v>943</v>
      </c>
      <c r="C323" s="331" t="s">
        <v>669</v>
      </c>
      <c r="D323" s="328">
        <v>5</v>
      </c>
      <c r="E323" s="359"/>
      <c r="F323" s="355">
        <f>D323*E323</f>
        <v>0</v>
      </c>
    </row>
    <row r="324" spans="1:6" s="169" customFormat="1" ht="14.25">
      <c r="A324" s="393"/>
      <c r="B324" s="326" t="s">
        <v>940</v>
      </c>
      <c r="C324" s="331" t="s">
        <v>669</v>
      </c>
      <c r="D324" s="328">
        <v>13</v>
      </c>
      <c r="E324" s="359"/>
      <c r="F324" s="355">
        <f>D324*E324</f>
        <v>0</v>
      </c>
    </row>
    <row r="325" spans="1:6" s="169" customFormat="1" ht="14.25">
      <c r="A325" s="393"/>
      <c r="B325" s="325" t="s">
        <v>941</v>
      </c>
      <c r="C325" s="331" t="s">
        <v>669</v>
      </c>
      <c r="D325" s="328">
        <v>12</v>
      </c>
      <c r="E325" s="359"/>
      <c r="F325" s="355">
        <f>D325*E325</f>
        <v>0</v>
      </c>
    </row>
    <row r="326" spans="1:6" s="169" customFormat="1" ht="14.25">
      <c r="A326" s="393"/>
      <c r="B326" s="325" t="s">
        <v>937</v>
      </c>
      <c r="C326" s="331" t="s">
        <v>669</v>
      </c>
      <c r="D326" s="328">
        <v>1</v>
      </c>
      <c r="E326" s="359"/>
      <c r="F326" s="355">
        <f>D326*E326</f>
        <v>0</v>
      </c>
    </row>
    <row r="327" spans="1:6" s="169" customFormat="1" ht="14.25">
      <c r="A327" s="393"/>
      <c r="B327" s="325" t="s">
        <v>944</v>
      </c>
      <c r="C327" s="331" t="s">
        <v>669</v>
      </c>
      <c r="D327" s="328">
        <v>1</v>
      </c>
      <c r="E327" s="359"/>
      <c r="F327" s="355">
        <f>D327*E327</f>
        <v>0</v>
      </c>
    </row>
    <row r="328" spans="1:6" s="169" customFormat="1" ht="14.25">
      <c r="A328" s="330"/>
      <c r="B328" s="325"/>
      <c r="C328" s="331"/>
      <c r="D328" s="328"/>
      <c r="E328" s="352"/>
      <c r="F328" s="352"/>
    </row>
    <row r="329" spans="1:6" s="169" customFormat="1" ht="14.25">
      <c r="A329" s="331" t="s">
        <v>862</v>
      </c>
      <c r="B329" s="325" t="s">
        <v>945</v>
      </c>
      <c r="C329" s="331" t="s">
        <v>1229</v>
      </c>
      <c r="D329" s="328">
        <v>84</v>
      </c>
      <c r="E329" s="359"/>
      <c r="F329" s="355">
        <f>D329*E329</f>
        <v>0</v>
      </c>
    </row>
    <row r="330" spans="1:6" s="169" customFormat="1" ht="14.25">
      <c r="A330" s="331"/>
      <c r="B330" s="325"/>
      <c r="C330" s="331"/>
      <c r="D330" s="328"/>
      <c r="E330" s="352"/>
      <c r="F330" s="352"/>
    </row>
    <row r="331" spans="1:6" s="169" customFormat="1" ht="14.25">
      <c r="A331" s="392" t="s">
        <v>821</v>
      </c>
      <c r="B331" s="395" t="s">
        <v>946</v>
      </c>
      <c r="C331" s="331"/>
      <c r="D331" s="328"/>
      <c r="E331" s="352"/>
      <c r="F331" s="352"/>
    </row>
    <row r="332" spans="1:6" s="169" customFormat="1" ht="14.25">
      <c r="A332" s="392"/>
      <c r="B332" s="395"/>
      <c r="C332" s="331" t="s">
        <v>1229</v>
      </c>
      <c r="D332" s="328">
        <v>84</v>
      </c>
      <c r="E332" s="359"/>
      <c r="F332" s="355">
        <f>D332*E332</f>
        <v>0</v>
      </c>
    </row>
    <row r="333" spans="1:6" s="169" customFormat="1" ht="14.25">
      <c r="A333" s="331"/>
      <c r="B333" s="325"/>
      <c r="C333" s="331"/>
      <c r="D333" s="328"/>
      <c r="E333" s="352"/>
      <c r="F333" s="352"/>
    </row>
    <row r="334" spans="1:6" s="169" customFormat="1" ht="14.25">
      <c r="A334" s="330"/>
      <c r="B334" s="325" t="s">
        <v>947</v>
      </c>
      <c r="C334" s="331"/>
      <c r="D334" s="328"/>
      <c r="E334" s="351"/>
      <c r="F334" s="351"/>
    </row>
    <row r="335" spans="1:6" s="169" customFormat="1" ht="36">
      <c r="A335" s="392" t="s">
        <v>809</v>
      </c>
      <c r="B335" s="326" t="s">
        <v>948</v>
      </c>
      <c r="C335" s="331"/>
      <c r="D335" s="328"/>
      <c r="E335" s="352"/>
      <c r="F335" s="352"/>
    </row>
    <row r="336" spans="1:6" s="169" customFormat="1" ht="14.25">
      <c r="A336" s="392"/>
      <c r="B336" s="326" t="s">
        <v>949</v>
      </c>
      <c r="C336" s="331" t="s">
        <v>107</v>
      </c>
      <c r="D336" s="328">
        <v>570</v>
      </c>
      <c r="E336" s="359"/>
      <c r="F336" s="355">
        <f aca="true" t="shared" si="0" ref="F336:F341">D336*E336</f>
        <v>0</v>
      </c>
    </row>
    <row r="337" spans="1:6" s="169" customFormat="1" ht="14.25">
      <c r="A337" s="392"/>
      <c r="B337" s="325" t="s">
        <v>950</v>
      </c>
      <c r="C337" s="331" t="s">
        <v>107</v>
      </c>
      <c r="D337" s="328">
        <v>420</v>
      </c>
      <c r="E337" s="359"/>
      <c r="F337" s="355">
        <f t="shared" si="0"/>
        <v>0</v>
      </c>
    </row>
    <row r="338" spans="1:6" s="169" customFormat="1" ht="14.25">
      <c r="A338" s="392"/>
      <c r="B338" s="325" t="s">
        <v>951</v>
      </c>
      <c r="C338" s="331" t="s">
        <v>107</v>
      </c>
      <c r="D338" s="328">
        <v>245</v>
      </c>
      <c r="E338" s="359"/>
      <c r="F338" s="355">
        <f t="shared" si="0"/>
        <v>0</v>
      </c>
    </row>
    <row r="339" spans="1:6" s="169" customFormat="1" ht="14.25">
      <c r="A339" s="392"/>
      <c r="B339" s="325" t="s">
        <v>952</v>
      </c>
      <c r="C339" s="331" t="s">
        <v>107</v>
      </c>
      <c r="D339" s="328">
        <v>65</v>
      </c>
      <c r="E339" s="359"/>
      <c r="F339" s="355">
        <f t="shared" si="0"/>
        <v>0</v>
      </c>
    </row>
    <row r="340" spans="1:6" s="169" customFormat="1" ht="14.25">
      <c r="A340" s="392"/>
      <c r="B340" s="325" t="s">
        <v>953</v>
      </c>
      <c r="C340" s="331" t="s">
        <v>107</v>
      </c>
      <c r="D340" s="328">
        <v>75</v>
      </c>
      <c r="E340" s="359"/>
      <c r="F340" s="355">
        <f t="shared" si="0"/>
        <v>0</v>
      </c>
    </row>
    <row r="341" spans="1:6" s="169" customFormat="1" ht="14.25">
      <c r="A341" s="392"/>
      <c r="B341" s="325" t="s">
        <v>954</v>
      </c>
      <c r="C341" s="331" t="s">
        <v>107</v>
      </c>
      <c r="D341" s="328">
        <v>100</v>
      </c>
      <c r="E341" s="359"/>
      <c r="F341" s="355">
        <f t="shared" si="0"/>
        <v>0</v>
      </c>
    </row>
    <row r="342" spans="1:6" s="169" customFormat="1" ht="14.25">
      <c r="A342" s="392"/>
      <c r="B342" s="329"/>
      <c r="C342" s="159"/>
      <c r="E342" s="352"/>
      <c r="F342" s="352"/>
    </row>
    <row r="343" spans="1:6" s="169" customFormat="1" ht="60">
      <c r="A343" s="393" t="s">
        <v>955</v>
      </c>
      <c r="B343" s="326" t="s">
        <v>956</v>
      </c>
      <c r="C343" s="331"/>
      <c r="D343" s="328"/>
      <c r="E343" s="352"/>
      <c r="F343" s="352"/>
    </row>
    <row r="344" spans="1:6" s="169" customFormat="1" ht="14.25">
      <c r="A344" s="393"/>
      <c r="B344" s="325" t="s">
        <v>954</v>
      </c>
      <c r="C344" s="331" t="s">
        <v>107</v>
      </c>
      <c r="D344" s="328">
        <v>40</v>
      </c>
      <c r="E344" s="359"/>
      <c r="F344" s="355">
        <f>D344*E344</f>
        <v>0</v>
      </c>
    </row>
    <row r="345" spans="1:6" s="169" customFormat="1" ht="14.25">
      <c r="A345" s="393"/>
      <c r="B345" s="329"/>
      <c r="C345" s="159"/>
      <c r="E345" s="352"/>
      <c r="F345" s="352"/>
    </row>
    <row r="346" spans="1:6" s="169" customFormat="1" ht="14.25">
      <c r="A346" s="331" t="s">
        <v>821</v>
      </c>
      <c r="B346" s="326" t="s">
        <v>957</v>
      </c>
      <c r="C346" s="331" t="s">
        <v>1229</v>
      </c>
      <c r="D346" s="328">
        <v>16</v>
      </c>
      <c r="E346" s="359"/>
      <c r="F346" s="355">
        <f>D346*E346</f>
        <v>0</v>
      </c>
    </row>
    <row r="347" spans="1:6" s="169" customFormat="1" ht="14.25">
      <c r="A347" s="331"/>
      <c r="B347" s="326"/>
      <c r="C347" s="331"/>
      <c r="D347" s="328"/>
      <c r="E347" s="349"/>
      <c r="F347" s="349"/>
    </row>
    <row r="348" spans="1:6" s="169" customFormat="1" ht="14.25">
      <c r="A348" s="326"/>
      <c r="B348" s="326" t="s">
        <v>958</v>
      </c>
      <c r="C348" s="331"/>
      <c r="D348" s="328"/>
      <c r="E348" s="353"/>
      <c r="F348" s="353"/>
    </row>
    <row r="349" spans="1:6" s="169" customFormat="1" ht="14.25">
      <c r="A349" s="391" t="s">
        <v>959</v>
      </c>
      <c r="B349" s="391" t="s">
        <v>960</v>
      </c>
      <c r="C349" s="331"/>
      <c r="D349" s="328"/>
      <c r="E349" s="349"/>
      <c r="F349" s="349"/>
    </row>
    <row r="350" spans="1:6" s="169" customFormat="1" ht="14.25">
      <c r="A350" s="391"/>
      <c r="B350" s="391"/>
      <c r="C350" s="331"/>
      <c r="D350" s="328"/>
      <c r="E350" s="349"/>
      <c r="F350" s="349"/>
    </row>
    <row r="351" spans="1:6" s="169" customFormat="1" ht="14.25">
      <c r="A351" s="391"/>
      <c r="B351" s="391"/>
      <c r="C351" s="331"/>
      <c r="D351" s="328"/>
      <c r="E351" s="349"/>
      <c r="F351" s="349"/>
    </row>
    <row r="352" spans="1:6" s="169" customFormat="1" ht="14.25">
      <c r="A352" s="391"/>
      <c r="B352" s="391"/>
      <c r="C352" s="331" t="s">
        <v>1142</v>
      </c>
      <c r="D352" s="328">
        <v>2</v>
      </c>
      <c r="E352" s="359"/>
      <c r="F352" s="355">
        <f>D352*E352</f>
        <v>0</v>
      </c>
    </row>
    <row r="353" spans="1:6" s="169" customFormat="1" ht="14.25">
      <c r="A353" s="391"/>
      <c r="B353" s="391"/>
      <c r="C353" s="159"/>
      <c r="E353" s="349"/>
      <c r="F353" s="349"/>
    </row>
    <row r="354" spans="1:6" s="169" customFormat="1" ht="36">
      <c r="A354" s="391" t="s">
        <v>961</v>
      </c>
      <c r="B354" s="326" t="s">
        <v>193</v>
      </c>
      <c r="C354" s="331"/>
      <c r="D354" s="328"/>
      <c r="E354" s="352"/>
      <c r="F354" s="352"/>
    </row>
    <row r="355" spans="1:6" s="169" customFormat="1" ht="14.25">
      <c r="A355" s="391"/>
      <c r="B355" s="326" t="s">
        <v>194</v>
      </c>
      <c r="C355" s="331" t="s">
        <v>1229</v>
      </c>
      <c r="D355" s="328">
        <v>6</v>
      </c>
      <c r="E355" s="359"/>
      <c r="F355" s="355">
        <f>D355*E355</f>
        <v>0</v>
      </c>
    </row>
    <row r="356" spans="1:6" s="169" customFormat="1" ht="14.25">
      <c r="A356" s="391"/>
      <c r="B356" s="329"/>
      <c r="C356" s="159"/>
      <c r="E356" s="352"/>
      <c r="F356" s="352"/>
    </row>
    <row r="357" spans="1:6" s="169" customFormat="1" ht="36">
      <c r="A357" s="391" t="s">
        <v>195</v>
      </c>
      <c r="B357" s="326" t="s">
        <v>196</v>
      </c>
      <c r="C357" s="331"/>
      <c r="D357" s="328"/>
      <c r="E357" s="349"/>
      <c r="F357" s="349"/>
    </row>
    <row r="358" spans="1:6" s="169" customFormat="1" ht="14.25">
      <c r="A358" s="391"/>
      <c r="B358" s="326" t="s">
        <v>194</v>
      </c>
      <c r="C358" s="331" t="s">
        <v>1229</v>
      </c>
      <c r="D358" s="328">
        <v>3</v>
      </c>
      <c r="E358" s="359"/>
      <c r="F358" s="355">
        <f>D358*E358</f>
        <v>0</v>
      </c>
    </row>
    <row r="359" spans="1:6" s="169" customFormat="1" ht="15" customHeight="1">
      <c r="A359" s="391"/>
      <c r="B359" s="329"/>
      <c r="C359" s="159"/>
      <c r="E359" s="349"/>
      <c r="F359" s="349"/>
    </row>
    <row r="360" spans="1:6" s="169" customFormat="1" ht="42" customHeight="1">
      <c r="A360" s="391" t="s">
        <v>197</v>
      </c>
      <c r="B360" s="326" t="s">
        <v>198</v>
      </c>
      <c r="C360" s="331"/>
      <c r="D360" s="328"/>
      <c r="E360" s="353"/>
      <c r="F360" s="353"/>
    </row>
    <row r="361" spans="1:6" s="169" customFormat="1" ht="15" customHeight="1">
      <c r="A361" s="391"/>
      <c r="B361" s="326" t="s">
        <v>194</v>
      </c>
      <c r="C361" s="331" t="s">
        <v>1229</v>
      </c>
      <c r="D361" s="328">
        <v>3</v>
      </c>
      <c r="E361" s="359"/>
      <c r="F361" s="355">
        <f>D361*E361</f>
        <v>0</v>
      </c>
    </row>
    <row r="362" spans="1:6" s="169" customFormat="1" ht="18.75" customHeight="1">
      <c r="A362" s="391"/>
      <c r="B362" s="329"/>
      <c r="C362" s="159"/>
      <c r="E362" s="353"/>
      <c r="F362" s="353"/>
    </row>
    <row r="363" spans="1:6" s="169" customFormat="1" ht="29.25" customHeight="1">
      <c r="A363" s="391" t="s">
        <v>199</v>
      </c>
      <c r="B363" s="326" t="s">
        <v>200</v>
      </c>
      <c r="C363" s="331"/>
      <c r="D363" s="328"/>
      <c r="E363" s="349"/>
      <c r="F363" s="349"/>
    </row>
    <row r="364" spans="1:6" s="169" customFormat="1" ht="14.25">
      <c r="A364" s="391"/>
      <c r="B364" s="326" t="s">
        <v>194</v>
      </c>
      <c r="C364" s="331" t="s">
        <v>1229</v>
      </c>
      <c r="D364" s="328">
        <v>3</v>
      </c>
      <c r="E364" s="359"/>
      <c r="F364" s="355">
        <f>D364*E364</f>
        <v>0</v>
      </c>
    </row>
    <row r="365" spans="1:6" s="169" customFormat="1" ht="14.25">
      <c r="A365" s="391"/>
      <c r="B365" s="329"/>
      <c r="C365" s="159"/>
      <c r="E365" s="349"/>
      <c r="F365" s="349"/>
    </row>
    <row r="366" spans="1:6" s="169" customFormat="1" ht="36">
      <c r="A366" s="391" t="s">
        <v>201</v>
      </c>
      <c r="B366" s="326" t="s">
        <v>202</v>
      </c>
      <c r="C366" s="331"/>
      <c r="D366" s="328"/>
      <c r="E366" s="356"/>
      <c r="F366" s="356"/>
    </row>
    <row r="367" spans="1:6" s="169" customFormat="1" ht="14.25">
      <c r="A367" s="391"/>
      <c r="B367" s="339" t="s">
        <v>203</v>
      </c>
      <c r="C367" s="331"/>
      <c r="D367" s="328"/>
      <c r="E367" s="356"/>
      <c r="F367" s="356"/>
    </row>
    <row r="368" spans="1:6" s="169" customFormat="1" ht="14.25">
      <c r="A368" s="391"/>
      <c r="B368" s="339" t="s">
        <v>204</v>
      </c>
      <c r="C368" s="331" t="s">
        <v>1142</v>
      </c>
      <c r="D368" s="328">
        <v>1</v>
      </c>
      <c r="E368" s="359"/>
      <c r="F368" s="355">
        <f>D368*E368</f>
        <v>0</v>
      </c>
    </row>
    <row r="369" spans="1:6" s="169" customFormat="1" ht="14.25">
      <c r="A369" s="391"/>
      <c r="B369" s="329"/>
      <c r="C369" s="159"/>
      <c r="E369" s="356"/>
      <c r="F369" s="356"/>
    </row>
    <row r="370" spans="1:6" s="169" customFormat="1" ht="36">
      <c r="A370" s="391" t="s">
        <v>205</v>
      </c>
      <c r="B370" s="326" t="s">
        <v>202</v>
      </c>
      <c r="C370" s="331"/>
      <c r="D370" s="328"/>
      <c r="E370" s="356"/>
      <c r="F370" s="356"/>
    </row>
    <row r="371" spans="1:6" s="169" customFormat="1" ht="14.25">
      <c r="A371" s="391"/>
      <c r="B371" s="339" t="s">
        <v>206</v>
      </c>
      <c r="C371" s="331"/>
      <c r="D371" s="328"/>
      <c r="E371" s="356"/>
      <c r="F371" s="356"/>
    </row>
    <row r="372" spans="1:6" s="169" customFormat="1" ht="14.25">
      <c r="A372" s="391"/>
      <c r="B372" s="339" t="s">
        <v>204</v>
      </c>
      <c r="C372" s="331" t="s">
        <v>1142</v>
      </c>
      <c r="D372" s="328">
        <v>2</v>
      </c>
      <c r="E372" s="359"/>
      <c r="F372" s="355">
        <f>D372*E372</f>
        <v>0</v>
      </c>
    </row>
    <row r="373" spans="1:6" s="169" customFormat="1" ht="14.25">
      <c r="A373" s="391"/>
      <c r="B373" s="329"/>
      <c r="C373" s="159"/>
      <c r="E373" s="356"/>
      <c r="F373" s="356"/>
    </row>
    <row r="374" spans="1:6" s="169" customFormat="1" ht="43.5" customHeight="1">
      <c r="A374" s="391" t="s">
        <v>207</v>
      </c>
      <c r="B374" s="326" t="s">
        <v>208</v>
      </c>
      <c r="C374" s="331"/>
      <c r="D374" s="328"/>
      <c r="E374" s="356"/>
      <c r="F374" s="356"/>
    </row>
    <row r="375" spans="1:6" s="169" customFormat="1" ht="19.5" customHeight="1">
      <c r="A375" s="391"/>
      <c r="B375" s="326" t="s">
        <v>209</v>
      </c>
      <c r="C375" s="331" t="s">
        <v>1229</v>
      </c>
      <c r="D375" s="328">
        <v>1</v>
      </c>
      <c r="E375" s="359"/>
      <c r="F375" s="355">
        <f>D375*E375</f>
        <v>0</v>
      </c>
    </row>
    <row r="376" spans="1:6" s="169" customFormat="1" ht="17.25" customHeight="1">
      <c r="A376" s="391"/>
      <c r="B376" s="326" t="s">
        <v>210</v>
      </c>
      <c r="C376" s="331" t="s">
        <v>1229</v>
      </c>
      <c r="D376" s="328">
        <v>2</v>
      </c>
      <c r="E376" s="359"/>
      <c r="F376" s="355">
        <f>D376*E376</f>
        <v>0</v>
      </c>
    </row>
    <row r="377" spans="1:6" s="169" customFormat="1" ht="20.25" customHeight="1">
      <c r="A377" s="391"/>
      <c r="B377" s="329"/>
      <c r="C377" s="159"/>
      <c r="E377" s="356"/>
      <c r="F377" s="356"/>
    </row>
    <row r="378" spans="1:6" s="169" customFormat="1" ht="14.25">
      <c r="A378" s="391"/>
      <c r="B378" s="329"/>
      <c r="C378" s="159"/>
      <c r="E378" s="356"/>
      <c r="F378" s="356"/>
    </row>
    <row r="379" spans="1:6" s="169" customFormat="1" ht="19.5" customHeight="1">
      <c r="A379" s="391" t="s">
        <v>211</v>
      </c>
      <c r="B379" s="326" t="s">
        <v>212</v>
      </c>
      <c r="C379" s="331"/>
      <c r="D379" s="328"/>
      <c r="E379" s="353"/>
      <c r="F379" s="353"/>
    </row>
    <row r="380" spans="1:6" s="169" customFormat="1" ht="14.25">
      <c r="A380" s="391"/>
      <c r="B380" s="343" t="s">
        <v>213</v>
      </c>
      <c r="C380" s="331" t="s">
        <v>1142</v>
      </c>
      <c r="D380" s="328">
        <v>3</v>
      </c>
      <c r="E380" s="359"/>
      <c r="F380" s="355">
        <f>D380*E380</f>
        <v>0</v>
      </c>
    </row>
    <row r="381" spans="1:6" s="169" customFormat="1" ht="14.25">
      <c r="A381" s="326"/>
      <c r="B381" s="343"/>
      <c r="C381" s="331"/>
      <c r="D381" s="328"/>
      <c r="E381" s="353"/>
      <c r="F381" s="353"/>
    </row>
    <row r="382" spans="1:6" s="169" customFormat="1" ht="24">
      <c r="A382" s="391" t="s">
        <v>214</v>
      </c>
      <c r="B382" s="326" t="s">
        <v>215</v>
      </c>
      <c r="C382" s="331"/>
      <c r="D382" s="328"/>
      <c r="E382" s="353"/>
      <c r="F382" s="353"/>
    </row>
    <row r="383" spans="1:6" s="169" customFormat="1" ht="14.25">
      <c r="A383" s="391"/>
      <c r="B383" s="326" t="s">
        <v>216</v>
      </c>
      <c r="C383" s="331" t="s">
        <v>1229</v>
      </c>
      <c r="D383" s="328">
        <v>3</v>
      </c>
      <c r="E383" s="359"/>
      <c r="F383" s="355">
        <f>D383*E383</f>
        <v>0</v>
      </c>
    </row>
    <row r="384" spans="1:6" s="169" customFormat="1" ht="14.25">
      <c r="A384" s="391"/>
      <c r="B384" s="329"/>
      <c r="C384" s="159"/>
      <c r="E384" s="353"/>
      <c r="F384" s="353"/>
    </row>
    <row r="385" spans="1:6" s="169" customFormat="1" ht="41.25" customHeight="1">
      <c r="A385" s="391" t="s">
        <v>217</v>
      </c>
      <c r="B385" s="326" t="s">
        <v>218</v>
      </c>
      <c r="C385" s="331"/>
      <c r="D385" s="328"/>
      <c r="E385" s="353"/>
      <c r="F385" s="353"/>
    </row>
    <row r="386" spans="1:6" s="169" customFormat="1" ht="13.5" customHeight="1">
      <c r="A386" s="391"/>
      <c r="B386" s="326" t="s">
        <v>219</v>
      </c>
      <c r="C386" s="331" t="s">
        <v>107</v>
      </c>
      <c r="D386" s="328">
        <v>55</v>
      </c>
      <c r="E386" s="359"/>
      <c r="F386" s="355">
        <f>D386*E386</f>
        <v>0</v>
      </c>
    </row>
    <row r="387" spans="1:6" s="169" customFormat="1" ht="14.25">
      <c r="A387" s="391"/>
      <c r="B387" s="329"/>
      <c r="C387" s="159"/>
      <c r="E387" s="353"/>
      <c r="F387" s="353"/>
    </row>
    <row r="388" spans="1:6" s="169" customFormat="1" ht="14.25">
      <c r="A388" s="391" t="s">
        <v>220</v>
      </c>
      <c r="B388" s="391" t="s">
        <v>221</v>
      </c>
      <c r="C388" s="331" t="s">
        <v>600</v>
      </c>
      <c r="D388" s="328"/>
      <c r="E388" s="349"/>
      <c r="F388" s="349"/>
    </row>
    <row r="389" spans="1:6" s="169" customFormat="1" ht="14.25">
      <c r="A389" s="391"/>
      <c r="B389" s="391"/>
      <c r="C389" s="331"/>
      <c r="D389" s="328"/>
      <c r="E389" s="349"/>
      <c r="F389" s="349"/>
    </row>
    <row r="390" spans="1:6" s="169" customFormat="1" ht="14.25">
      <c r="A390" s="391"/>
      <c r="B390" s="391"/>
      <c r="C390" s="331" t="s">
        <v>1229</v>
      </c>
      <c r="D390" s="328">
        <v>6</v>
      </c>
      <c r="E390" s="359"/>
      <c r="F390" s="355">
        <f>D390*E390</f>
        <v>0</v>
      </c>
    </row>
    <row r="391" spans="1:6" s="169" customFormat="1" ht="14.25">
      <c r="A391" s="391"/>
      <c r="B391" s="391"/>
      <c r="C391" s="159"/>
      <c r="E391" s="349"/>
      <c r="F391" s="349"/>
    </row>
    <row r="392" spans="1:6" s="169" customFormat="1" ht="40.5" customHeight="1">
      <c r="A392" s="391" t="s">
        <v>222</v>
      </c>
      <c r="B392" s="326" t="s">
        <v>223</v>
      </c>
      <c r="C392" s="331"/>
      <c r="D392" s="328"/>
      <c r="E392" s="352"/>
      <c r="F392" s="352"/>
    </row>
    <row r="393" spans="1:6" s="169" customFormat="1" ht="14.25">
      <c r="A393" s="391"/>
      <c r="B393" s="326" t="s">
        <v>870</v>
      </c>
      <c r="C393" s="331" t="s">
        <v>1229</v>
      </c>
      <c r="D393" s="328">
        <v>5</v>
      </c>
      <c r="E393" s="359"/>
      <c r="F393" s="355">
        <f>D393*E393</f>
        <v>0</v>
      </c>
    </row>
    <row r="394" spans="1:6" s="169" customFormat="1" ht="14.25">
      <c r="A394" s="391"/>
      <c r="B394" s="329"/>
      <c r="C394" s="159"/>
      <c r="E394" s="352"/>
      <c r="F394" s="352"/>
    </row>
    <row r="395" spans="1:6" s="169" customFormat="1" ht="24">
      <c r="A395" s="391" t="s">
        <v>224</v>
      </c>
      <c r="B395" s="326" t="s">
        <v>225</v>
      </c>
      <c r="C395" s="331"/>
      <c r="D395" s="328"/>
      <c r="E395" s="356"/>
      <c r="F395" s="356"/>
    </row>
    <row r="396" spans="1:6" s="169" customFormat="1" ht="14.25">
      <c r="A396" s="391"/>
      <c r="B396" s="326" t="s">
        <v>226</v>
      </c>
      <c r="C396" s="331" t="s">
        <v>1229</v>
      </c>
      <c r="D396" s="328">
        <v>1</v>
      </c>
      <c r="E396" s="359"/>
      <c r="F396" s="355">
        <f>D396*E396</f>
        <v>0</v>
      </c>
    </row>
    <row r="397" spans="1:6" ht="12.75">
      <c r="A397" s="332"/>
      <c r="B397" s="8"/>
      <c r="E397" s="357"/>
      <c r="F397" s="357"/>
    </row>
    <row r="398" spans="1:6" ht="12.75">
      <c r="A398" s="331"/>
      <c r="B398" s="326" t="s">
        <v>227</v>
      </c>
      <c r="C398" s="331"/>
      <c r="D398" s="328"/>
      <c r="E398" s="353"/>
      <c r="F398" s="353"/>
    </row>
    <row r="399" spans="1:6" ht="12.75">
      <c r="A399" s="331"/>
      <c r="B399" s="326"/>
      <c r="C399" s="331"/>
      <c r="D399" s="328"/>
      <c r="E399" s="353"/>
      <c r="F399" s="353"/>
    </row>
    <row r="400" spans="1:6" ht="36">
      <c r="A400" s="391" t="s">
        <v>959</v>
      </c>
      <c r="B400" s="326" t="s">
        <v>228</v>
      </c>
      <c r="C400" s="331"/>
      <c r="D400" s="328"/>
      <c r="E400" s="353"/>
      <c r="F400" s="353"/>
    </row>
    <row r="401" spans="1:7" ht="21.75" customHeight="1">
      <c r="A401" s="391"/>
      <c r="B401" s="339" t="s">
        <v>229</v>
      </c>
      <c r="C401" s="331"/>
      <c r="D401" s="328"/>
      <c r="E401" s="353"/>
      <c r="F401" s="353"/>
      <c r="G401" s="175"/>
    </row>
    <row r="402" spans="1:7" ht="16.5" customHeight="1">
      <c r="A402" s="391"/>
      <c r="B402" s="339" t="s">
        <v>230</v>
      </c>
      <c r="C402" s="331"/>
      <c r="D402" s="328"/>
      <c r="E402" s="353"/>
      <c r="F402" s="353"/>
      <c r="G402" s="174"/>
    </row>
    <row r="403" spans="1:6" ht="12.75">
      <c r="A403" s="391"/>
      <c r="B403" s="339" t="s">
        <v>231</v>
      </c>
      <c r="C403" s="331"/>
      <c r="D403" s="328"/>
      <c r="E403" s="353"/>
      <c r="F403" s="353"/>
    </row>
    <row r="404" spans="1:6" ht="12.75">
      <c r="A404" s="391"/>
      <c r="B404" s="339" t="s">
        <v>232</v>
      </c>
      <c r="C404" s="331"/>
      <c r="D404" s="328"/>
      <c r="E404" s="353"/>
      <c r="F404" s="353"/>
    </row>
    <row r="405" spans="1:6" ht="12.75">
      <c r="A405" s="391"/>
      <c r="B405" s="339" t="s">
        <v>233</v>
      </c>
      <c r="C405" s="331"/>
      <c r="D405" s="328"/>
      <c r="E405" s="353"/>
      <c r="F405" s="353"/>
    </row>
    <row r="406" spans="1:6" ht="36">
      <c r="A406" s="391"/>
      <c r="B406" s="339" t="s">
        <v>234</v>
      </c>
      <c r="C406" s="331"/>
      <c r="D406" s="328"/>
      <c r="E406" s="353"/>
      <c r="F406" s="353"/>
    </row>
    <row r="407" spans="1:6" ht="24">
      <c r="A407" s="391"/>
      <c r="B407" s="339" t="s">
        <v>235</v>
      </c>
      <c r="C407" s="331"/>
      <c r="D407" s="328"/>
      <c r="E407" s="353"/>
      <c r="F407" s="353"/>
    </row>
    <row r="408" spans="1:6" ht="12.75">
      <c r="A408" s="391"/>
      <c r="B408" s="339" t="s">
        <v>236</v>
      </c>
      <c r="C408" s="331"/>
      <c r="D408" s="328"/>
      <c r="E408" s="353"/>
      <c r="F408" s="353"/>
    </row>
    <row r="409" spans="1:6" ht="12.75">
      <c r="A409" s="391"/>
      <c r="B409" s="339" t="s">
        <v>237</v>
      </c>
      <c r="C409" s="331"/>
      <c r="D409" s="328"/>
      <c r="E409" s="353"/>
      <c r="F409" s="353"/>
    </row>
    <row r="410" spans="1:6" ht="12.75">
      <c r="A410" s="391"/>
      <c r="B410" s="339" t="s">
        <v>238</v>
      </c>
      <c r="C410" s="331"/>
      <c r="D410" s="328"/>
      <c r="E410" s="353"/>
      <c r="F410" s="353"/>
    </row>
    <row r="411" spans="1:6" ht="12.75">
      <c r="A411" s="391"/>
      <c r="B411" s="339" t="s">
        <v>239</v>
      </c>
      <c r="C411" s="331"/>
      <c r="D411" s="328"/>
      <c r="E411" s="353"/>
      <c r="F411" s="353"/>
    </row>
    <row r="412" spans="1:6" ht="12.75">
      <c r="A412" s="391"/>
      <c r="B412" s="339" t="s">
        <v>240</v>
      </c>
      <c r="C412" s="331"/>
      <c r="D412" s="328"/>
      <c r="E412" s="353"/>
      <c r="F412" s="353"/>
    </row>
    <row r="413" spans="1:6" ht="12.75">
      <c r="A413" s="391"/>
      <c r="B413" s="339" t="s">
        <v>241</v>
      </c>
      <c r="C413" s="331" t="s">
        <v>1142</v>
      </c>
      <c r="D413" s="328">
        <v>1</v>
      </c>
      <c r="E413" s="359"/>
      <c r="F413" s="355">
        <f>D413*E413</f>
        <v>0</v>
      </c>
    </row>
    <row r="414" spans="1:6" ht="12.75">
      <c r="A414" s="391"/>
      <c r="B414" s="329"/>
      <c r="D414" s="8"/>
      <c r="E414" s="353"/>
      <c r="F414" s="353"/>
    </row>
    <row r="415" spans="1:6" ht="12.75">
      <c r="A415" s="391" t="s">
        <v>961</v>
      </c>
      <c r="B415" s="391" t="s">
        <v>242</v>
      </c>
      <c r="C415" s="331"/>
      <c r="D415" s="328"/>
      <c r="E415" s="353"/>
      <c r="F415" s="353"/>
    </row>
    <row r="416" spans="1:6" ht="12.75">
      <c r="A416" s="391"/>
      <c r="B416" s="391"/>
      <c r="C416" s="331"/>
      <c r="D416" s="328"/>
      <c r="E416" s="353"/>
      <c r="F416" s="353"/>
    </row>
    <row r="417" spans="1:6" ht="12.75">
      <c r="A417" s="391"/>
      <c r="B417" s="391"/>
      <c r="C417" s="331" t="s">
        <v>1229</v>
      </c>
      <c r="D417" s="328">
        <v>1</v>
      </c>
      <c r="E417" s="359"/>
      <c r="F417" s="355">
        <f>D417*E417</f>
        <v>0</v>
      </c>
    </row>
    <row r="418" spans="1:6" ht="12.75">
      <c r="A418" s="391"/>
      <c r="B418" s="391"/>
      <c r="D418" s="8"/>
      <c r="E418" s="353"/>
      <c r="F418" s="353"/>
    </row>
    <row r="419" spans="1:6" ht="24">
      <c r="A419" s="391" t="s">
        <v>195</v>
      </c>
      <c r="B419" s="326" t="s">
        <v>243</v>
      </c>
      <c r="C419" s="331"/>
      <c r="D419" s="328"/>
      <c r="E419" s="353"/>
      <c r="F419" s="353"/>
    </row>
    <row r="420" spans="1:6" ht="12.75">
      <c r="A420" s="391"/>
      <c r="B420" s="326" t="s">
        <v>873</v>
      </c>
      <c r="C420" s="331" t="s">
        <v>1229</v>
      </c>
      <c r="D420" s="328">
        <v>1</v>
      </c>
      <c r="E420" s="359"/>
      <c r="F420" s="355">
        <f>D420*E420</f>
        <v>0</v>
      </c>
    </row>
    <row r="421" spans="1:6" ht="12.75">
      <c r="A421" s="391"/>
      <c r="B421" s="329"/>
      <c r="D421" s="8"/>
      <c r="E421" s="353"/>
      <c r="F421" s="353"/>
    </row>
    <row r="422" spans="1:6" ht="51.75" customHeight="1">
      <c r="A422" s="391" t="s">
        <v>197</v>
      </c>
      <c r="B422" s="326" t="s">
        <v>244</v>
      </c>
      <c r="C422" s="331"/>
      <c r="D422" s="328"/>
      <c r="E422" s="353"/>
      <c r="F422" s="353"/>
    </row>
    <row r="423" spans="1:6" ht="18" customHeight="1">
      <c r="A423" s="391"/>
      <c r="B423" s="343" t="s">
        <v>245</v>
      </c>
      <c r="C423" s="331"/>
      <c r="D423" s="328"/>
      <c r="E423" s="353"/>
      <c r="F423" s="353"/>
    </row>
    <row r="424" spans="1:6" ht="29.25" customHeight="1">
      <c r="A424" s="391"/>
      <c r="B424" s="342" t="s">
        <v>246</v>
      </c>
      <c r="C424" s="348" t="s">
        <v>1142</v>
      </c>
      <c r="D424" s="346">
        <v>1</v>
      </c>
      <c r="E424" s="359"/>
      <c r="F424" s="355">
        <f>D424*E424</f>
        <v>0</v>
      </c>
    </row>
    <row r="425" spans="1:6" ht="12.75">
      <c r="A425" s="391"/>
      <c r="B425" s="329"/>
      <c r="D425" s="8"/>
      <c r="E425" s="353"/>
      <c r="F425" s="353"/>
    </row>
    <row r="426" spans="1:6" ht="12.75">
      <c r="A426" s="391" t="s">
        <v>199</v>
      </c>
      <c r="B426" s="391" t="s">
        <v>247</v>
      </c>
      <c r="C426" s="331"/>
      <c r="D426" s="328"/>
      <c r="E426" s="353"/>
      <c r="F426" s="353"/>
    </row>
    <row r="427" spans="1:6" ht="12.75">
      <c r="A427" s="391"/>
      <c r="B427" s="391"/>
      <c r="C427" s="331" t="s">
        <v>1142</v>
      </c>
      <c r="D427" s="328">
        <v>1</v>
      </c>
      <c r="E427" s="359"/>
      <c r="F427" s="355">
        <f>D427*E427</f>
        <v>0</v>
      </c>
    </row>
    <row r="428" spans="1:6" ht="12.75">
      <c r="A428" s="326"/>
      <c r="B428" s="326"/>
      <c r="C428" s="331"/>
      <c r="D428" s="328"/>
      <c r="E428" s="353"/>
      <c r="F428" s="353"/>
    </row>
    <row r="429" spans="1:6" ht="12.75">
      <c r="A429" s="391" t="s">
        <v>201</v>
      </c>
      <c r="B429" s="391" t="s">
        <v>248</v>
      </c>
      <c r="C429" s="331"/>
      <c r="D429" s="328"/>
      <c r="E429" s="353"/>
      <c r="F429" s="353"/>
    </row>
    <row r="430" spans="1:6" ht="12.75">
      <c r="A430" s="391"/>
      <c r="B430" s="391"/>
      <c r="C430" s="331"/>
      <c r="D430" s="328"/>
      <c r="E430" s="353"/>
      <c r="F430" s="353"/>
    </row>
    <row r="431" spans="1:6" ht="12.75">
      <c r="A431" s="391"/>
      <c r="B431" s="391"/>
      <c r="C431" s="331" t="s">
        <v>1259</v>
      </c>
      <c r="D431" s="328">
        <v>5</v>
      </c>
      <c r="E431" s="359"/>
      <c r="F431" s="355">
        <f>D431*E431</f>
        <v>0</v>
      </c>
    </row>
    <row r="432" spans="1:6" ht="12.75">
      <c r="A432" s="326"/>
      <c r="B432" s="326"/>
      <c r="C432" s="331"/>
      <c r="D432" s="328"/>
      <c r="E432" s="353"/>
      <c r="F432" s="353"/>
    </row>
    <row r="433" spans="1:6" ht="12.75">
      <c r="A433" s="391" t="s">
        <v>205</v>
      </c>
      <c r="B433" s="326" t="s">
        <v>249</v>
      </c>
      <c r="C433" s="331"/>
      <c r="D433" s="328"/>
      <c r="E433" s="353"/>
      <c r="F433" s="353"/>
    </row>
    <row r="434" spans="1:6" ht="12.75">
      <c r="A434" s="391"/>
      <c r="B434" s="326" t="s">
        <v>250</v>
      </c>
      <c r="C434" s="331" t="s">
        <v>1229</v>
      </c>
      <c r="D434" s="328">
        <v>2</v>
      </c>
      <c r="E434" s="359"/>
      <c r="F434" s="355">
        <f>D434*E434</f>
        <v>0</v>
      </c>
    </row>
    <row r="435" spans="1:6" ht="12.75">
      <c r="A435" s="391"/>
      <c r="B435" s="326" t="s">
        <v>251</v>
      </c>
      <c r="C435" s="331" t="s">
        <v>1229</v>
      </c>
      <c r="D435" s="328">
        <v>1</v>
      </c>
      <c r="E435" s="359"/>
      <c r="F435" s="355">
        <f>D435*E435</f>
        <v>0</v>
      </c>
    </row>
    <row r="436" spans="1:6" ht="12.75">
      <c r="A436" s="326"/>
      <c r="B436" s="326"/>
      <c r="C436" s="331"/>
      <c r="D436" s="328"/>
      <c r="E436" s="353"/>
      <c r="F436" s="353"/>
    </row>
    <row r="437" spans="1:6" ht="12.75">
      <c r="A437" s="391" t="s">
        <v>207</v>
      </c>
      <c r="B437" s="326" t="s">
        <v>252</v>
      </c>
      <c r="C437" s="331"/>
      <c r="D437" s="328"/>
      <c r="E437" s="353"/>
      <c r="F437" s="353"/>
    </row>
    <row r="438" spans="1:6" ht="29.25" customHeight="1">
      <c r="A438" s="391"/>
      <c r="B438" s="339" t="s">
        <v>253</v>
      </c>
      <c r="C438" s="348" t="s">
        <v>1142</v>
      </c>
      <c r="D438" s="346">
        <v>1</v>
      </c>
      <c r="E438" s="359"/>
      <c r="F438" s="355">
        <f>D438*E438</f>
        <v>0</v>
      </c>
    </row>
    <row r="439" spans="1:6" ht="27" customHeight="1">
      <c r="A439" s="391"/>
      <c r="B439" s="339" t="s">
        <v>254</v>
      </c>
      <c r="C439" s="348" t="s">
        <v>1142</v>
      </c>
      <c r="D439" s="346">
        <v>1</v>
      </c>
      <c r="E439" s="359"/>
      <c r="F439" s="355">
        <f>D439*E439</f>
        <v>0</v>
      </c>
    </row>
    <row r="440" spans="1:6" ht="12.75">
      <c r="A440" s="391"/>
      <c r="B440" s="339" t="s">
        <v>913</v>
      </c>
      <c r="D440" s="8"/>
      <c r="E440" s="353"/>
      <c r="F440" s="353"/>
    </row>
    <row r="441" spans="1:6" ht="12.75">
      <c r="A441" s="391"/>
      <c r="B441" s="329"/>
      <c r="D441" s="8"/>
      <c r="E441" s="353"/>
      <c r="F441" s="353"/>
    </row>
    <row r="442" spans="1:6" ht="48">
      <c r="A442" s="391" t="s">
        <v>211</v>
      </c>
      <c r="B442" s="326" t="s">
        <v>255</v>
      </c>
      <c r="C442" s="331"/>
      <c r="D442" s="328"/>
      <c r="E442" s="352"/>
      <c r="F442" s="352"/>
    </row>
    <row r="443" spans="1:6" ht="12.75">
      <c r="A443" s="391"/>
      <c r="B443" s="325" t="s">
        <v>116</v>
      </c>
      <c r="C443" s="331" t="s">
        <v>1229</v>
      </c>
      <c r="D443" s="328">
        <v>2</v>
      </c>
      <c r="E443" s="359"/>
      <c r="F443" s="355">
        <f>D443*E443</f>
        <v>0</v>
      </c>
    </row>
    <row r="444" spans="1:6" ht="12.75">
      <c r="A444" s="391"/>
      <c r="B444" s="329"/>
      <c r="D444" s="8"/>
      <c r="E444" s="352"/>
      <c r="F444" s="352"/>
    </row>
    <row r="445" spans="1:6" ht="60">
      <c r="A445" s="391" t="s">
        <v>214</v>
      </c>
      <c r="B445" s="326" t="s">
        <v>256</v>
      </c>
      <c r="C445" s="331"/>
      <c r="D445" s="328"/>
      <c r="E445" s="353"/>
      <c r="F445" s="353"/>
    </row>
    <row r="446" spans="1:6" ht="13.5">
      <c r="A446" s="391"/>
      <c r="B446" s="326" t="s">
        <v>116</v>
      </c>
      <c r="C446" s="331" t="s">
        <v>107</v>
      </c>
      <c r="D446" s="328">
        <v>12</v>
      </c>
      <c r="E446" s="359"/>
      <c r="F446" s="355">
        <f>D446*E446</f>
        <v>0</v>
      </c>
    </row>
    <row r="447" spans="1:6" ht="12.75">
      <c r="A447" s="332"/>
      <c r="B447" s="8"/>
      <c r="E447" s="357"/>
      <c r="F447" s="357"/>
    </row>
    <row r="448" spans="1:6" ht="12.75">
      <c r="A448" s="330"/>
      <c r="B448" s="325" t="s">
        <v>1068</v>
      </c>
      <c r="C448" s="331"/>
      <c r="D448" s="328"/>
      <c r="E448" s="351"/>
      <c r="F448" s="351"/>
    </row>
    <row r="449" spans="1:6" ht="12.75">
      <c r="A449" s="330"/>
      <c r="B449" s="325"/>
      <c r="C449" s="331"/>
      <c r="D449" s="328"/>
      <c r="E449" s="351"/>
      <c r="F449" s="351"/>
    </row>
    <row r="450" spans="1:6" ht="12.75">
      <c r="A450" s="331" t="s">
        <v>809</v>
      </c>
      <c r="B450" s="325" t="s">
        <v>919</v>
      </c>
      <c r="C450" s="331" t="s">
        <v>920</v>
      </c>
      <c r="D450" s="328">
        <v>1</v>
      </c>
      <c r="E450" s="359"/>
      <c r="F450" s="355">
        <f>D450*E450</f>
        <v>0</v>
      </c>
    </row>
    <row r="451" spans="1:6" ht="12.75">
      <c r="A451" s="331"/>
      <c r="B451" s="325"/>
      <c r="C451" s="331"/>
      <c r="D451" s="328"/>
      <c r="E451" s="352"/>
      <c r="F451" s="352"/>
    </row>
    <row r="452" spans="1:6" ht="24">
      <c r="A452" s="331" t="s">
        <v>862</v>
      </c>
      <c r="B452" s="326" t="s">
        <v>257</v>
      </c>
      <c r="C452" s="331" t="s">
        <v>920</v>
      </c>
      <c r="D452" s="346">
        <v>1</v>
      </c>
      <c r="E452" s="359"/>
      <c r="F452" s="355">
        <f>D452*E452</f>
        <v>0</v>
      </c>
    </row>
    <row r="453" spans="1:6" ht="12.75">
      <c r="A453" s="331"/>
      <c r="B453" s="326"/>
      <c r="C453" s="331"/>
      <c r="D453" s="346"/>
      <c r="E453" s="363"/>
      <c r="F453" s="352"/>
    </row>
    <row r="454" spans="1:6" ht="24">
      <c r="A454" s="331" t="s">
        <v>821</v>
      </c>
      <c r="B454" s="326" t="s">
        <v>258</v>
      </c>
      <c r="C454" s="331" t="s">
        <v>920</v>
      </c>
      <c r="D454" s="346">
        <v>1</v>
      </c>
      <c r="E454" s="359"/>
      <c r="F454" s="355">
        <f>D454*E454</f>
        <v>0</v>
      </c>
    </row>
    <row r="455" spans="1:6" ht="12.75">
      <c r="A455" s="331"/>
      <c r="B455" s="326"/>
      <c r="C455" s="331"/>
      <c r="D455" s="328"/>
      <c r="E455" s="352"/>
      <c r="F455" s="352"/>
    </row>
    <row r="456" spans="1:6" ht="12.75">
      <c r="A456" s="331" t="s">
        <v>875</v>
      </c>
      <c r="B456" s="325" t="s">
        <v>924</v>
      </c>
      <c r="C456" s="331" t="s">
        <v>920</v>
      </c>
      <c r="D456" s="328">
        <v>1</v>
      </c>
      <c r="E456" s="359"/>
      <c r="F456" s="355">
        <f>D456*E456</f>
        <v>0</v>
      </c>
    </row>
    <row r="457" spans="1:6" ht="12.75">
      <c r="A457" s="331"/>
      <c r="B457" s="325"/>
      <c r="C457" s="331"/>
      <c r="D457" s="328"/>
      <c r="E457" s="352"/>
      <c r="F457" s="352"/>
    </row>
    <row r="458" spans="1:6" ht="12.75">
      <c r="A458" s="331" t="s">
        <v>902</v>
      </c>
      <c r="B458" s="325" t="s">
        <v>259</v>
      </c>
      <c r="C458" s="331" t="s">
        <v>920</v>
      </c>
      <c r="D458" s="328">
        <v>1</v>
      </c>
      <c r="E458" s="359"/>
      <c r="F458" s="355">
        <f>D458*E458</f>
        <v>0</v>
      </c>
    </row>
    <row r="459" spans="1:6" ht="12.75">
      <c r="A459" s="332"/>
      <c r="B459" s="298"/>
      <c r="C459" s="62"/>
      <c r="D459" s="64"/>
      <c r="E459" s="358"/>
      <c r="F459" s="358"/>
    </row>
    <row r="460" spans="1:6" ht="12.75">
      <c r="A460" s="332"/>
      <c r="B460" s="8"/>
      <c r="E460" s="357"/>
      <c r="F460" s="357"/>
    </row>
    <row r="461" spans="1:6" ht="12.75">
      <c r="A461" s="8"/>
      <c r="B461" s="340" t="s">
        <v>456</v>
      </c>
      <c r="E461" s="357"/>
      <c r="F461" s="357">
        <f>SUM(F307:F459)</f>
        <v>0</v>
      </c>
    </row>
    <row r="462" spans="1:6" ht="12.75">
      <c r="A462" s="341"/>
      <c r="B462" s="8"/>
      <c r="E462" s="357"/>
      <c r="F462" s="357"/>
    </row>
    <row r="463" spans="1:6" ht="12.75">
      <c r="A463" s="341"/>
      <c r="B463" s="8"/>
      <c r="E463" s="357"/>
      <c r="F463" s="357"/>
    </row>
    <row r="464" spans="1:6" ht="12.75">
      <c r="A464" s="341"/>
      <c r="B464" s="8"/>
      <c r="E464" s="357"/>
      <c r="F464" s="357"/>
    </row>
    <row r="465" spans="1:6" ht="12.75">
      <c r="A465" s="341"/>
      <c r="B465" s="8"/>
      <c r="E465" s="357"/>
      <c r="F465" s="357"/>
    </row>
    <row r="466" spans="1:6" ht="12.75">
      <c r="A466" s="8"/>
      <c r="B466" s="344" t="s">
        <v>451</v>
      </c>
      <c r="E466" s="357"/>
      <c r="F466" s="357"/>
    </row>
    <row r="467" spans="1:6" ht="12.75">
      <c r="A467" s="344"/>
      <c r="B467" s="8"/>
      <c r="E467" s="357"/>
      <c r="F467" s="357"/>
    </row>
    <row r="468" spans="1:6" ht="12.75">
      <c r="A468" s="330"/>
      <c r="B468" s="325" t="s">
        <v>260</v>
      </c>
      <c r="C468" s="331"/>
      <c r="D468" s="328"/>
      <c r="E468" s="351"/>
      <c r="F468" s="351"/>
    </row>
    <row r="469" spans="1:6" ht="12.75">
      <c r="A469" s="330"/>
      <c r="B469" s="325"/>
      <c r="C469" s="331"/>
      <c r="D469" s="328"/>
      <c r="E469" s="351"/>
      <c r="F469" s="351"/>
    </row>
    <row r="470" spans="1:6" ht="24">
      <c r="A470" s="391" t="s">
        <v>959</v>
      </c>
      <c r="B470" s="326" t="s">
        <v>381</v>
      </c>
      <c r="C470" s="331"/>
      <c r="D470" s="328"/>
      <c r="E470" s="353"/>
      <c r="F470" s="353"/>
    </row>
    <row r="471" spans="1:6" ht="12.75">
      <c r="A471" s="391"/>
      <c r="B471" s="343" t="s">
        <v>382</v>
      </c>
      <c r="C471" s="331"/>
      <c r="D471" s="328"/>
      <c r="E471" s="353"/>
      <c r="F471" s="353"/>
    </row>
    <row r="472" spans="1:6" ht="12.75">
      <c r="A472" s="391"/>
      <c r="B472" s="343" t="s">
        <v>383</v>
      </c>
      <c r="C472" s="331"/>
      <c r="D472" s="328"/>
      <c r="E472" s="353"/>
      <c r="F472" s="353"/>
    </row>
    <row r="473" spans="1:6" ht="12.75">
      <c r="A473" s="391"/>
      <c r="B473" s="343" t="s">
        <v>384</v>
      </c>
      <c r="C473" s="331"/>
      <c r="D473" s="328"/>
      <c r="E473" s="353"/>
      <c r="F473" s="353"/>
    </row>
    <row r="474" spans="1:6" ht="12.75">
      <c r="A474" s="391"/>
      <c r="B474" s="343" t="s">
        <v>385</v>
      </c>
      <c r="C474" s="331"/>
      <c r="D474" s="328"/>
      <c r="E474" s="353"/>
      <c r="F474" s="353"/>
    </row>
    <row r="475" spans="1:6" ht="12.75">
      <c r="A475" s="391"/>
      <c r="B475" s="343" t="s">
        <v>386</v>
      </c>
      <c r="C475" s="331"/>
      <c r="D475" s="328"/>
      <c r="E475" s="353"/>
      <c r="F475" s="353"/>
    </row>
    <row r="476" spans="1:6" ht="12.75">
      <c r="A476" s="391"/>
      <c r="B476" s="343" t="s">
        <v>387</v>
      </c>
      <c r="C476" s="331"/>
      <c r="D476" s="328"/>
      <c r="E476" s="353"/>
      <c r="F476" s="353"/>
    </row>
    <row r="477" spans="1:6" ht="12.75">
      <c r="A477" s="391"/>
      <c r="B477" s="343" t="s">
        <v>388</v>
      </c>
      <c r="C477" s="331"/>
      <c r="D477" s="328"/>
      <c r="E477" s="353"/>
      <c r="F477" s="353"/>
    </row>
    <row r="478" spans="1:6" ht="12.75">
      <c r="A478" s="391"/>
      <c r="B478" s="343" t="s">
        <v>389</v>
      </c>
      <c r="C478" s="331"/>
      <c r="D478" s="328"/>
      <c r="E478" s="353"/>
      <c r="F478" s="353"/>
    </row>
    <row r="479" spans="1:6" ht="12.75">
      <c r="A479" s="391"/>
      <c r="B479" s="343" t="s">
        <v>390</v>
      </c>
      <c r="C479" s="331"/>
      <c r="D479" s="328"/>
      <c r="E479" s="353"/>
      <c r="F479" s="353"/>
    </row>
    <row r="480" spans="1:6" ht="12.75">
      <c r="A480" s="391"/>
      <c r="B480" s="343" t="s">
        <v>391</v>
      </c>
      <c r="C480" s="331"/>
      <c r="D480" s="328"/>
      <c r="E480" s="353"/>
      <c r="F480" s="353"/>
    </row>
    <row r="481" spans="1:6" ht="12.75">
      <c r="A481" s="391"/>
      <c r="B481" s="343" t="s">
        <v>392</v>
      </c>
      <c r="C481" s="331"/>
      <c r="D481" s="328"/>
      <c r="E481" s="353"/>
      <c r="F481" s="353"/>
    </row>
    <row r="482" spans="1:6" ht="12.75">
      <c r="A482" s="391"/>
      <c r="B482" s="326" t="s">
        <v>393</v>
      </c>
      <c r="C482" s="331"/>
      <c r="D482" s="328"/>
      <c r="E482" s="353"/>
      <c r="F482" s="353"/>
    </row>
    <row r="483" spans="1:6" ht="12.75">
      <c r="A483" s="391"/>
      <c r="B483" s="326" t="s">
        <v>394</v>
      </c>
      <c r="C483" s="331" t="s">
        <v>1229</v>
      </c>
      <c r="D483" s="328">
        <v>1</v>
      </c>
      <c r="E483" s="359"/>
      <c r="F483" s="355">
        <f>D483*E483</f>
        <v>0</v>
      </c>
    </row>
    <row r="484" spans="1:6" ht="12.75">
      <c r="A484" s="391"/>
      <c r="B484" s="329"/>
      <c r="D484" s="8"/>
      <c r="E484" s="353"/>
      <c r="F484" s="353"/>
    </row>
    <row r="485" spans="1:6" ht="12.75">
      <c r="A485" s="391" t="s">
        <v>961</v>
      </c>
      <c r="B485" s="326" t="s">
        <v>395</v>
      </c>
      <c r="C485" s="331"/>
      <c r="D485" s="328"/>
      <c r="E485" s="353"/>
      <c r="F485" s="353"/>
    </row>
    <row r="486" spans="1:6" ht="24">
      <c r="A486" s="391"/>
      <c r="B486" s="339" t="s">
        <v>396</v>
      </c>
      <c r="C486" s="331"/>
      <c r="D486" s="328"/>
      <c r="E486" s="353"/>
      <c r="F486" s="353"/>
    </row>
    <row r="487" spans="1:6" ht="12.75">
      <c r="A487" s="391"/>
      <c r="B487" s="339" t="s">
        <v>397</v>
      </c>
      <c r="C487" s="331"/>
      <c r="D487" s="328"/>
      <c r="E487" s="353"/>
      <c r="F487" s="353"/>
    </row>
    <row r="488" spans="1:6" ht="12.75">
      <c r="A488" s="391"/>
      <c r="B488" s="339" t="s">
        <v>398</v>
      </c>
      <c r="C488" s="331"/>
      <c r="D488" s="328"/>
      <c r="E488" s="353"/>
      <c r="F488" s="353"/>
    </row>
    <row r="489" spans="1:6" ht="12.75">
      <c r="A489" s="391"/>
      <c r="B489" s="339" t="s">
        <v>399</v>
      </c>
      <c r="C489" s="331"/>
      <c r="D489" s="328"/>
      <c r="E489" s="360"/>
      <c r="F489" s="360"/>
    </row>
    <row r="490" spans="1:6" ht="12.75">
      <c r="A490" s="391"/>
      <c r="B490" s="326" t="s">
        <v>400</v>
      </c>
      <c r="C490" s="331" t="s">
        <v>1142</v>
      </c>
      <c r="D490" s="328">
        <v>1</v>
      </c>
      <c r="E490" s="359"/>
      <c r="F490" s="355">
        <f>D490*E490</f>
        <v>0</v>
      </c>
    </row>
    <row r="491" spans="1:6" ht="12.75">
      <c r="A491" s="391"/>
      <c r="B491" s="329"/>
      <c r="D491" s="8"/>
      <c r="E491" s="353"/>
      <c r="F491" s="353"/>
    </row>
    <row r="492" spans="1:6" ht="12.75">
      <c r="A492" s="391" t="s">
        <v>195</v>
      </c>
      <c r="B492" s="326" t="s">
        <v>395</v>
      </c>
      <c r="C492" s="331"/>
      <c r="D492" s="328"/>
      <c r="E492" s="353"/>
      <c r="F492" s="353"/>
    </row>
    <row r="493" spans="1:6" ht="36">
      <c r="A493" s="391"/>
      <c r="B493" s="339" t="s">
        <v>401</v>
      </c>
      <c r="C493" s="331"/>
      <c r="D493" s="328"/>
      <c r="E493" s="353"/>
      <c r="F493" s="353"/>
    </row>
    <row r="494" spans="1:6" ht="36">
      <c r="A494" s="391"/>
      <c r="B494" s="339" t="s">
        <v>402</v>
      </c>
      <c r="C494" s="331"/>
      <c r="D494" s="328"/>
      <c r="E494" s="353"/>
      <c r="F494" s="353"/>
    </row>
    <row r="495" spans="1:6" ht="12.75">
      <c r="A495" s="391"/>
      <c r="B495" s="339" t="s">
        <v>399</v>
      </c>
      <c r="C495" s="331"/>
      <c r="D495" s="328"/>
      <c r="E495" s="353"/>
      <c r="F495" s="353"/>
    </row>
    <row r="496" spans="1:6" ht="12.75">
      <c r="A496" s="391"/>
      <c r="B496" s="339" t="s">
        <v>403</v>
      </c>
      <c r="C496" s="331" t="s">
        <v>1142</v>
      </c>
      <c r="D496" s="328">
        <v>1</v>
      </c>
      <c r="E496" s="359"/>
      <c r="F496" s="355">
        <f>D496*E496</f>
        <v>0</v>
      </c>
    </row>
    <row r="497" spans="1:6" ht="12.75">
      <c r="A497" s="391"/>
      <c r="B497" s="329"/>
      <c r="D497" s="8"/>
      <c r="E497" s="353"/>
      <c r="F497" s="353"/>
    </row>
    <row r="498" spans="1:6" ht="12.75">
      <c r="A498" s="326"/>
      <c r="B498" s="326" t="s">
        <v>404</v>
      </c>
      <c r="C498" s="331"/>
      <c r="D498" s="328"/>
      <c r="E498" s="353"/>
      <c r="F498" s="353"/>
    </row>
    <row r="499" spans="1:6" ht="12.75">
      <c r="A499" s="326"/>
      <c r="B499" s="326"/>
      <c r="C499" s="331"/>
      <c r="D499" s="328"/>
      <c r="E499" s="353"/>
      <c r="F499" s="353"/>
    </row>
    <row r="500" spans="1:6" ht="60">
      <c r="A500" s="391" t="s">
        <v>959</v>
      </c>
      <c r="B500" s="326" t="s">
        <v>405</v>
      </c>
      <c r="C500" s="331"/>
      <c r="D500" s="328"/>
      <c r="E500" s="353"/>
      <c r="F500" s="353"/>
    </row>
    <row r="501" spans="1:6" ht="13.5">
      <c r="A501" s="391"/>
      <c r="B501" s="326" t="s">
        <v>121</v>
      </c>
      <c r="C501" s="331" t="s">
        <v>107</v>
      </c>
      <c r="D501" s="328">
        <v>4</v>
      </c>
      <c r="E501" s="359"/>
      <c r="F501" s="355">
        <f>D501*E501</f>
        <v>0</v>
      </c>
    </row>
    <row r="502" spans="1:6" ht="12.75">
      <c r="A502" s="391"/>
      <c r="B502" s="329"/>
      <c r="D502" s="8"/>
      <c r="E502" s="353"/>
      <c r="F502" s="353"/>
    </row>
    <row r="503" spans="1:6" ht="36">
      <c r="A503" s="391" t="s">
        <v>961</v>
      </c>
      <c r="B503" s="326" t="s">
        <v>406</v>
      </c>
      <c r="C503" s="331"/>
      <c r="D503" s="328"/>
      <c r="E503" s="353"/>
      <c r="F503" s="353"/>
    </row>
    <row r="504" spans="1:6" ht="13.5">
      <c r="A504" s="391"/>
      <c r="B504" s="326" t="s">
        <v>407</v>
      </c>
      <c r="C504" s="331" t="s">
        <v>107</v>
      </c>
      <c r="D504" s="328">
        <v>10</v>
      </c>
      <c r="E504" s="359"/>
      <c r="F504" s="355">
        <f>D504*E504</f>
        <v>0</v>
      </c>
    </row>
    <row r="505" spans="1:6" ht="12.75">
      <c r="A505" s="391"/>
      <c r="B505" s="329"/>
      <c r="D505" s="8"/>
      <c r="E505" s="353"/>
      <c r="F505" s="353"/>
    </row>
    <row r="506" spans="1:6" ht="24">
      <c r="A506" s="391" t="s">
        <v>195</v>
      </c>
      <c r="B506" s="326" t="s">
        <v>408</v>
      </c>
      <c r="C506" s="331"/>
      <c r="D506" s="328"/>
      <c r="E506" s="353"/>
      <c r="F506" s="353"/>
    </row>
    <row r="507" spans="1:6" ht="12.75">
      <c r="A507" s="391"/>
      <c r="B507" s="326" t="s">
        <v>409</v>
      </c>
      <c r="C507" s="331" t="s">
        <v>669</v>
      </c>
      <c r="D507" s="328">
        <v>1</v>
      </c>
      <c r="E507" s="359"/>
      <c r="F507" s="355">
        <f>D507*E507</f>
        <v>0</v>
      </c>
    </row>
    <row r="508" spans="1:6" ht="12.75">
      <c r="A508" s="391"/>
      <c r="B508" s="326" t="s">
        <v>410</v>
      </c>
      <c r="C508" s="331" t="s">
        <v>669</v>
      </c>
      <c r="D508" s="328">
        <v>1</v>
      </c>
      <c r="E508" s="359"/>
      <c r="F508" s="355">
        <f>D508*E508</f>
        <v>0</v>
      </c>
    </row>
    <row r="509" spans="1:6" ht="12.75">
      <c r="A509" s="332"/>
      <c r="B509" s="8"/>
      <c r="E509" s="357"/>
      <c r="F509" s="357"/>
    </row>
    <row r="510" spans="1:6" ht="72">
      <c r="A510" s="391" t="s">
        <v>197</v>
      </c>
      <c r="B510" s="326" t="s">
        <v>411</v>
      </c>
      <c r="C510" s="331"/>
      <c r="D510" s="328"/>
      <c r="E510" s="353"/>
      <c r="F510" s="353"/>
    </row>
    <row r="511" spans="1:6" ht="12.75">
      <c r="A511" s="391"/>
      <c r="B511" s="326" t="s">
        <v>412</v>
      </c>
      <c r="C511" s="331" t="s">
        <v>1229</v>
      </c>
      <c r="D511" s="328">
        <v>1</v>
      </c>
      <c r="E511" s="359"/>
      <c r="F511" s="355">
        <f>D511*E511</f>
        <v>0</v>
      </c>
    </row>
    <row r="512" spans="1:6" ht="12.75">
      <c r="A512" s="391"/>
      <c r="B512" s="329"/>
      <c r="D512" s="8"/>
      <c r="E512" s="353"/>
      <c r="F512" s="353"/>
    </row>
    <row r="513" spans="1:6" ht="36">
      <c r="A513" s="391" t="s">
        <v>199</v>
      </c>
      <c r="B513" s="326" t="s">
        <v>413</v>
      </c>
      <c r="C513" s="331"/>
      <c r="D513" s="328"/>
      <c r="E513" s="353"/>
      <c r="F513" s="353"/>
    </row>
    <row r="514" spans="1:6" ht="12.75">
      <c r="A514" s="391"/>
      <c r="B514" s="326" t="s">
        <v>121</v>
      </c>
      <c r="C514" s="331" t="s">
        <v>1229</v>
      </c>
      <c r="D514" s="328">
        <v>1</v>
      </c>
      <c r="E514" s="359"/>
      <c r="F514" s="355">
        <f>D514*E514</f>
        <v>0</v>
      </c>
    </row>
    <row r="515" spans="1:6" ht="12.75">
      <c r="A515" s="391"/>
      <c r="B515" s="329"/>
      <c r="D515" s="8"/>
      <c r="E515" s="353"/>
      <c r="F515" s="353"/>
    </row>
    <row r="516" spans="1:6" ht="36">
      <c r="A516" s="391" t="s">
        <v>201</v>
      </c>
      <c r="B516" s="326" t="s">
        <v>414</v>
      </c>
      <c r="C516" s="331"/>
      <c r="D516" s="328"/>
      <c r="E516" s="353"/>
      <c r="F516" s="353"/>
    </row>
    <row r="517" spans="1:6" ht="12.75">
      <c r="A517" s="391"/>
      <c r="B517" s="326" t="s">
        <v>415</v>
      </c>
      <c r="C517" s="331" t="s">
        <v>669</v>
      </c>
      <c r="D517" s="328">
        <v>1</v>
      </c>
      <c r="E517" s="359"/>
      <c r="F517" s="355">
        <f>D517*E517</f>
        <v>0</v>
      </c>
    </row>
    <row r="518" spans="1:6" ht="12.75">
      <c r="A518" s="391"/>
      <c r="B518" s="329"/>
      <c r="D518" s="8"/>
      <c r="E518" s="353"/>
      <c r="F518" s="353"/>
    </row>
    <row r="519" spans="1:6" ht="12.75">
      <c r="A519" s="391" t="s">
        <v>205</v>
      </c>
      <c r="B519" s="391" t="s">
        <v>416</v>
      </c>
      <c r="C519" s="331"/>
      <c r="D519" s="328"/>
      <c r="E519" s="353"/>
      <c r="F519" s="353"/>
    </row>
    <row r="520" spans="1:6" ht="12.75">
      <c r="A520" s="391"/>
      <c r="B520" s="391"/>
      <c r="C520" s="331"/>
      <c r="D520" s="328"/>
      <c r="E520" s="353"/>
      <c r="F520" s="353"/>
    </row>
    <row r="521" spans="1:6" ht="12.75">
      <c r="A521" s="391"/>
      <c r="B521" s="391"/>
      <c r="C521" s="331"/>
      <c r="D521" s="328"/>
      <c r="E521" s="353"/>
      <c r="F521" s="353"/>
    </row>
    <row r="522" spans="1:6" ht="13.5">
      <c r="A522" s="391"/>
      <c r="B522" s="391"/>
      <c r="C522" s="331" t="s">
        <v>107</v>
      </c>
      <c r="D522" s="328">
        <v>4</v>
      </c>
      <c r="E522" s="359"/>
      <c r="F522" s="355">
        <f>D522*E522</f>
        <v>0</v>
      </c>
    </row>
    <row r="523" spans="1:6" ht="12.75">
      <c r="A523" s="326"/>
      <c r="B523" s="326"/>
      <c r="C523" s="331"/>
      <c r="D523" s="328"/>
      <c r="E523" s="353"/>
      <c r="F523" s="353"/>
    </row>
    <row r="524" spans="1:6" ht="12.75">
      <c r="A524" s="391" t="s">
        <v>207</v>
      </c>
      <c r="B524" s="326" t="s">
        <v>417</v>
      </c>
      <c r="C524" s="331"/>
      <c r="D524" s="328"/>
      <c r="E524" s="353"/>
      <c r="F524" s="353"/>
    </row>
    <row r="525" spans="1:6" ht="12.75">
      <c r="A525" s="391"/>
      <c r="B525" s="326" t="s">
        <v>872</v>
      </c>
      <c r="C525" s="331" t="s">
        <v>669</v>
      </c>
      <c r="D525" s="328">
        <v>4</v>
      </c>
      <c r="E525" s="359"/>
      <c r="F525" s="355">
        <f>D525*E525</f>
        <v>0</v>
      </c>
    </row>
    <row r="526" spans="1:6" ht="12.75">
      <c r="A526" s="326"/>
      <c r="B526" s="326"/>
      <c r="C526" s="331"/>
      <c r="D526" s="328"/>
      <c r="E526" s="353"/>
      <c r="F526" s="353"/>
    </row>
    <row r="527" spans="1:6" ht="12.75">
      <c r="A527" s="326" t="s">
        <v>211</v>
      </c>
      <c r="B527" s="326" t="s">
        <v>418</v>
      </c>
      <c r="C527" s="331" t="s">
        <v>1142</v>
      </c>
      <c r="D527" s="328">
        <v>1</v>
      </c>
      <c r="E527" s="359"/>
      <c r="F527" s="355">
        <f>D527*E527</f>
        <v>0</v>
      </c>
    </row>
    <row r="528" spans="1:6" ht="12.75">
      <c r="A528" s="326"/>
      <c r="B528" s="326"/>
      <c r="C528" s="331"/>
      <c r="D528" s="328"/>
      <c r="E528" s="353"/>
      <c r="F528" s="353"/>
    </row>
    <row r="529" spans="1:6" ht="13.5">
      <c r="A529" s="326" t="s">
        <v>214</v>
      </c>
      <c r="B529" s="326" t="s">
        <v>419</v>
      </c>
      <c r="C529" s="331" t="s">
        <v>107</v>
      </c>
      <c r="D529" s="328">
        <v>10</v>
      </c>
      <c r="E529" s="359"/>
      <c r="F529" s="355">
        <f>D529*E529</f>
        <v>0</v>
      </c>
    </row>
    <row r="530" spans="1:6" ht="12.75">
      <c r="A530" s="326"/>
      <c r="B530" s="326"/>
      <c r="C530" s="331"/>
      <c r="D530" s="328"/>
      <c r="E530" s="353"/>
      <c r="F530" s="353"/>
    </row>
    <row r="531" spans="1:6" ht="12.75">
      <c r="A531" s="391" t="s">
        <v>217</v>
      </c>
      <c r="B531" s="391" t="s">
        <v>803</v>
      </c>
      <c r="C531" s="331"/>
      <c r="D531" s="328"/>
      <c r="E531" s="350"/>
      <c r="F531" s="350"/>
    </row>
    <row r="532" spans="1:6" ht="12.75">
      <c r="A532" s="391"/>
      <c r="B532" s="391"/>
      <c r="C532" s="331"/>
      <c r="D532" s="328"/>
      <c r="E532" s="350"/>
      <c r="F532" s="350"/>
    </row>
    <row r="533" spans="1:6" ht="12.75">
      <c r="A533" s="391"/>
      <c r="B533" s="391"/>
      <c r="C533" s="331"/>
      <c r="D533" s="328"/>
      <c r="E533" s="350"/>
      <c r="F533" s="350"/>
    </row>
    <row r="534" spans="1:6" ht="12.75">
      <c r="A534" s="391"/>
      <c r="B534" s="391"/>
      <c r="C534" s="331"/>
      <c r="D534" s="328"/>
      <c r="E534" s="350"/>
      <c r="F534" s="350"/>
    </row>
    <row r="535" spans="1:6" ht="12.75">
      <c r="A535" s="391"/>
      <c r="B535" s="391"/>
      <c r="C535" s="331"/>
      <c r="D535" s="328"/>
      <c r="E535" s="350"/>
      <c r="F535" s="350"/>
    </row>
    <row r="536" spans="1:6" ht="13.5">
      <c r="A536" s="391"/>
      <c r="B536" s="391"/>
      <c r="C536" s="331" t="s">
        <v>107</v>
      </c>
      <c r="D536" s="328">
        <v>10</v>
      </c>
      <c r="E536" s="359"/>
      <c r="F536" s="355">
        <f>D536*E536</f>
        <v>0</v>
      </c>
    </row>
    <row r="537" spans="1:6" ht="12.75">
      <c r="A537" s="391"/>
      <c r="B537" s="391"/>
      <c r="D537" s="8"/>
      <c r="E537" s="350"/>
      <c r="F537" s="350"/>
    </row>
    <row r="538" spans="1:6" ht="12.75">
      <c r="A538" s="326" t="s">
        <v>220</v>
      </c>
      <c r="B538" s="326" t="s">
        <v>420</v>
      </c>
      <c r="C538" s="331" t="s">
        <v>920</v>
      </c>
      <c r="D538" s="328">
        <v>1</v>
      </c>
      <c r="E538" s="359"/>
      <c r="F538" s="355">
        <f>D538*E538</f>
        <v>0</v>
      </c>
    </row>
    <row r="539" spans="1:6" ht="12.75">
      <c r="A539" s="326"/>
      <c r="B539" s="326"/>
      <c r="C539" s="331"/>
      <c r="D539" s="328"/>
      <c r="E539" s="353"/>
      <c r="F539" s="353"/>
    </row>
    <row r="540" spans="1:6" ht="12.75">
      <c r="A540" s="326"/>
      <c r="B540" s="326" t="s">
        <v>421</v>
      </c>
      <c r="C540" s="331"/>
      <c r="D540" s="328"/>
      <c r="E540" s="353"/>
      <c r="F540" s="353"/>
    </row>
    <row r="541" spans="1:6" ht="12.75">
      <c r="A541" s="326"/>
      <c r="B541" s="326"/>
      <c r="C541" s="331"/>
      <c r="D541" s="328"/>
      <c r="E541" s="353"/>
      <c r="F541" s="353"/>
    </row>
    <row r="542" spans="1:6" ht="48">
      <c r="A542" s="391" t="s">
        <v>959</v>
      </c>
      <c r="B542" s="326" t="s">
        <v>422</v>
      </c>
      <c r="C542" s="331"/>
      <c r="D542" s="328"/>
      <c r="E542" s="353"/>
      <c r="F542" s="353"/>
    </row>
    <row r="543" spans="1:6" ht="13.5">
      <c r="A543" s="391"/>
      <c r="B543" s="326" t="s">
        <v>873</v>
      </c>
      <c r="C543" s="331" t="s">
        <v>107</v>
      </c>
      <c r="D543" s="328">
        <v>3</v>
      </c>
      <c r="E543" s="359"/>
      <c r="F543" s="355">
        <f>D543*E543</f>
        <v>0</v>
      </c>
    </row>
    <row r="544" spans="1:6" ht="13.5">
      <c r="A544" s="391"/>
      <c r="B544" s="326" t="s">
        <v>121</v>
      </c>
      <c r="C544" s="331" t="s">
        <v>107</v>
      </c>
      <c r="D544" s="328">
        <v>15</v>
      </c>
      <c r="E544" s="359"/>
      <c r="F544" s="355">
        <f>D544*E544</f>
        <v>0</v>
      </c>
    </row>
    <row r="545" spans="1:6" ht="12.75">
      <c r="A545" s="391"/>
      <c r="B545" s="329"/>
      <c r="D545" s="8"/>
      <c r="E545" s="353"/>
      <c r="F545" s="353"/>
    </row>
    <row r="546" spans="1:6" ht="36">
      <c r="A546" s="391" t="s">
        <v>961</v>
      </c>
      <c r="B546" s="326" t="s">
        <v>423</v>
      </c>
      <c r="C546" s="331"/>
      <c r="D546" s="328"/>
      <c r="E546" s="353"/>
      <c r="F546" s="353"/>
    </row>
    <row r="547" spans="1:6" ht="12.75">
      <c r="A547" s="391"/>
      <c r="B547" s="326" t="s">
        <v>424</v>
      </c>
      <c r="C547" s="331" t="s">
        <v>1154</v>
      </c>
      <c r="D547" s="328">
        <v>1</v>
      </c>
      <c r="E547" s="359"/>
      <c r="F547" s="355">
        <f>D547*E547</f>
        <v>0</v>
      </c>
    </row>
    <row r="548" spans="1:6" ht="12.75">
      <c r="A548" s="391"/>
      <c r="B548" s="329"/>
      <c r="D548" s="8"/>
      <c r="E548" s="353"/>
      <c r="F548" s="353"/>
    </row>
    <row r="549" spans="1:6" ht="24">
      <c r="A549" s="391" t="s">
        <v>195</v>
      </c>
      <c r="B549" s="326" t="s">
        <v>425</v>
      </c>
      <c r="C549" s="331"/>
      <c r="D549" s="328"/>
      <c r="E549" s="353"/>
      <c r="F549" s="353"/>
    </row>
    <row r="550" spans="1:6" ht="12.75">
      <c r="A550" s="391"/>
      <c r="B550" s="326" t="s">
        <v>873</v>
      </c>
      <c r="C550" s="331" t="s">
        <v>1229</v>
      </c>
      <c r="D550" s="328">
        <v>1</v>
      </c>
      <c r="E550" s="359"/>
      <c r="F550" s="355">
        <f>D550*E550</f>
        <v>0</v>
      </c>
    </row>
    <row r="551" spans="1:6" ht="12.75">
      <c r="A551" s="391"/>
      <c r="B551" s="329"/>
      <c r="D551" s="8"/>
      <c r="E551" s="353"/>
      <c r="F551" s="353"/>
    </row>
    <row r="552" spans="1:6" ht="12.75">
      <c r="A552" s="391" t="s">
        <v>197</v>
      </c>
      <c r="B552" s="391" t="s">
        <v>426</v>
      </c>
      <c r="C552" s="331"/>
      <c r="D552" s="328"/>
      <c r="E552" s="353"/>
      <c r="F552" s="353"/>
    </row>
    <row r="553" spans="1:6" ht="12.75">
      <c r="A553" s="391"/>
      <c r="B553" s="391"/>
      <c r="C553" s="331" t="s">
        <v>669</v>
      </c>
      <c r="D553" s="328">
        <v>1</v>
      </c>
      <c r="E553" s="359"/>
      <c r="F553" s="355">
        <f>D553*E553</f>
        <v>0</v>
      </c>
    </row>
    <row r="554" spans="1:6" ht="12.75">
      <c r="A554" s="326"/>
      <c r="B554" s="326"/>
      <c r="C554" s="331"/>
      <c r="D554" s="328"/>
      <c r="E554" s="353"/>
      <c r="F554" s="353"/>
    </row>
    <row r="555" spans="1:6" ht="12.75">
      <c r="A555" s="391" t="s">
        <v>199</v>
      </c>
      <c r="B555" s="391" t="s">
        <v>427</v>
      </c>
      <c r="C555" s="331"/>
      <c r="D555" s="328"/>
      <c r="E555" s="353"/>
      <c r="F555" s="353"/>
    </row>
    <row r="556" spans="1:6" ht="12.75">
      <c r="A556" s="391"/>
      <c r="B556" s="391"/>
      <c r="C556" s="331" t="s">
        <v>920</v>
      </c>
      <c r="D556" s="328">
        <v>1</v>
      </c>
      <c r="E556" s="359"/>
      <c r="F556" s="355">
        <f>D556*E556</f>
        <v>0</v>
      </c>
    </row>
    <row r="557" spans="1:6" ht="12.75">
      <c r="A557" s="326"/>
      <c r="B557" s="326"/>
      <c r="C557" s="331"/>
      <c r="D557" s="328"/>
      <c r="E557" s="353"/>
      <c r="F557" s="353"/>
    </row>
    <row r="558" spans="1:6" ht="12.75">
      <c r="A558" s="326"/>
      <c r="B558" s="326" t="s">
        <v>1068</v>
      </c>
      <c r="C558" s="331"/>
      <c r="D558" s="328"/>
      <c r="E558" s="353"/>
      <c r="F558" s="353"/>
    </row>
    <row r="559" spans="1:6" ht="12.75">
      <c r="A559" s="326"/>
      <c r="B559" s="326"/>
      <c r="C559" s="331"/>
      <c r="D559" s="328"/>
      <c r="E559" s="353"/>
      <c r="F559" s="353"/>
    </row>
    <row r="560" spans="1:6" ht="12.75">
      <c r="A560" s="326" t="s">
        <v>959</v>
      </c>
      <c r="B560" s="326" t="s">
        <v>919</v>
      </c>
      <c r="C560" s="331" t="s">
        <v>920</v>
      </c>
      <c r="D560" s="328">
        <v>1</v>
      </c>
      <c r="E560" s="359"/>
      <c r="F560" s="355">
        <f>D560*E560</f>
        <v>0</v>
      </c>
    </row>
    <row r="561" spans="1:6" ht="12.75">
      <c r="A561" s="326"/>
      <c r="B561" s="326"/>
      <c r="C561" s="331"/>
      <c r="D561" s="328"/>
      <c r="E561" s="353"/>
      <c r="F561" s="353"/>
    </row>
    <row r="562" spans="1:6" ht="24">
      <c r="A562" s="326" t="s">
        <v>961</v>
      </c>
      <c r="B562" s="326" t="s">
        <v>428</v>
      </c>
      <c r="C562" s="331" t="s">
        <v>920</v>
      </c>
      <c r="D562" s="346">
        <v>1</v>
      </c>
      <c r="E562" s="359"/>
      <c r="F562" s="355">
        <f>D562*E562</f>
        <v>0</v>
      </c>
    </row>
    <row r="563" spans="1:6" ht="12.75">
      <c r="A563" s="326"/>
      <c r="B563" s="326"/>
      <c r="C563" s="331"/>
      <c r="D563" s="346"/>
      <c r="E563" s="361"/>
      <c r="F563" s="353"/>
    </row>
    <row r="564" spans="1:6" ht="24">
      <c r="A564" s="326" t="s">
        <v>195</v>
      </c>
      <c r="B564" s="326" t="s">
        <v>429</v>
      </c>
      <c r="C564" s="331" t="s">
        <v>920</v>
      </c>
      <c r="D564" s="346">
        <v>1</v>
      </c>
      <c r="E564" s="359"/>
      <c r="F564" s="355">
        <f>D564*E564</f>
        <v>0</v>
      </c>
    </row>
    <row r="565" spans="1:6" ht="12.75">
      <c r="A565" s="326"/>
      <c r="B565" s="326"/>
      <c r="C565" s="331"/>
      <c r="D565" s="328"/>
      <c r="E565" s="353"/>
      <c r="F565" s="353"/>
    </row>
    <row r="566" spans="1:6" ht="12.75">
      <c r="A566" s="326" t="s">
        <v>197</v>
      </c>
      <c r="B566" s="326" t="s">
        <v>420</v>
      </c>
      <c r="C566" s="331" t="s">
        <v>920</v>
      </c>
      <c r="D566" s="328">
        <v>1</v>
      </c>
      <c r="E566" s="359"/>
      <c r="F566" s="355">
        <f>D566*E566</f>
        <v>0</v>
      </c>
    </row>
    <row r="567" spans="1:6" ht="12.75">
      <c r="A567" s="326"/>
      <c r="B567" s="326"/>
      <c r="C567" s="331"/>
      <c r="D567" s="328"/>
      <c r="E567" s="353"/>
      <c r="F567" s="353"/>
    </row>
    <row r="568" spans="1:6" ht="12.75">
      <c r="A568" s="326" t="s">
        <v>199</v>
      </c>
      <c r="B568" s="326" t="s">
        <v>430</v>
      </c>
      <c r="C568" s="331" t="s">
        <v>920</v>
      </c>
      <c r="D568" s="328">
        <v>1</v>
      </c>
      <c r="E568" s="359"/>
      <c r="F568" s="355">
        <f>D568*E568</f>
        <v>0</v>
      </c>
    </row>
    <row r="569" spans="1:6" ht="12.75">
      <c r="A569" s="326"/>
      <c r="B569" s="326"/>
      <c r="C569" s="331"/>
      <c r="D569" s="328"/>
      <c r="E569" s="353"/>
      <c r="F569" s="353"/>
    </row>
    <row r="570" spans="1:6" ht="12.75">
      <c r="A570" s="326" t="s">
        <v>201</v>
      </c>
      <c r="B570" s="326" t="s">
        <v>930</v>
      </c>
      <c r="C570" s="331" t="s">
        <v>920</v>
      </c>
      <c r="D570" s="328">
        <v>1</v>
      </c>
      <c r="E570" s="359"/>
      <c r="F570" s="355">
        <f>D570*E570</f>
        <v>0</v>
      </c>
    </row>
    <row r="571" spans="1:6" ht="11.25" customHeight="1">
      <c r="A571" s="345"/>
      <c r="B571" s="298"/>
      <c r="C571" s="62"/>
      <c r="D571" s="64"/>
      <c r="E571" s="358"/>
      <c r="F571" s="358"/>
    </row>
    <row r="572" spans="1:6" ht="11.25" customHeight="1">
      <c r="A572" s="345"/>
      <c r="B572" s="8"/>
      <c r="E572" s="357"/>
      <c r="F572" s="357"/>
    </row>
    <row r="573" spans="1:6" ht="12.75">
      <c r="A573" s="8"/>
      <c r="B573" s="344" t="s">
        <v>452</v>
      </c>
      <c r="E573" s="357"/>
      <c r="F573" s="357">
        <f>SUM(F470:F571)</f>
        <v>0</v>
      </c>
    </row>
    <row r="574" spans="1:6" ht="12.75">
      <c r="A574" s="8"/>
      <c r="B574" s="344"/>
      <c r="E574" s="357"/>
      <c r="F574" s="357"/>
    </row>
    <row r="575" spans="1:6" ht="12.75">
      <c r="A575" s="8"/>
      <c r="B575" s="344"/>
      <c r="E575" s="357"/>
      <c r="F575" s="357"/>
    </row>
    <row r="576" spans="1:6" ht="12.75">
      <c r="A576" s="8"/>
      <c r="B576" s="344"/>
      <c r="E576" s="357"/>
      <c r="F576" s="357"/>
    </row>
    <row r="577" spans="1:6" ht="12.75">
      <c r="A577" s="8"/>
      <c r="B577" s="344" t="s">
        <v>453</v>
      </c>
      <c r="E577" s="357"/>
      <c r="F577" s="357"/>
    </row>
    <row r="578" spans="1:6" ht="18">
      <c r="A578" s="345"/>
      <c r="B578" s="8"/>
      <c r="E578" s="357"/>
      <c r="F578" s="357"/>
    </row>
    <row r="579" spans="1:6" ht="12.75">
      <c r="A579" s="326"/>
      <c r="B579" s="326" t="s">
        <v>431</v>
      </c>
      <c r="C579" s="331"/>
      <c r="D579" s="328"/>
      <c r="E579" s="353"/>
      <c r="F579" s="353"/>
    </row>
    <row r="580" spans="1:6" ht="12.75">
      <c r="A580" s="326"/>
      <c r="B580" s="326"/>
      <c r="C580" s="331"/>
      <c r="D580" s="328"/>
      <c r="E580" s="353"/>
      <c r="F580" s="353"/>
    </row>
    <row r="581" spans="1:6" ht="60">
      <c r="A581" s="391" t="s">
        <v>102</v>
      </c>
      <c r="B581" s="326" t="s">
        <v>432</v>
      </c>
      <c r="C581" s="331"/>
      <c r="D581" s="328"/>
      <c r="E581" s="353"/>
      <c r="F581" s="353"/>
    </row>
    <row r="582" spans="1:6" ht="12.75">
      <c r="A582" s="391"/>
      <c r="B582" s="326" t="s">
        <v>433</v>
      </c>
      <c r="C582" s="331" t="s">
        <v>1229</v>
      </c>
      <c r="D582" s="328">
        <v>9</v>
      </c>
      <c r="E582" s="359"/>
      <c r="F582" s="355">
        <f>D582*E582</f>
        <v>0</v>
      </c>
    </row>
    <row r="583" spans="1:6" ht="12.75">
      <c r="A583" s="391"/>
      <c r="B583" s="329"/>
      <c r="C583" s="8"/>
      <c r="D583" s="8"/>
      <c r="E583" s="353"/>
      <c r="F583" s="353"/>
    </row>
    <row r="584" spans="1:6" ht="36">
      <c r="A584" s="391" t="s">
        <v>104</v>
      </c>
      <c r="B584" s="326" t="s">
        <v>434</v>
      </c>
      <c r="C584" s="331"/>
      <c r="D584" s="328"/>
      <c r="E584" s="353"/>
      <c r="F584" s="353"/>
    </row>
    <row r="585" spans="1:6" ht="13.5">
      <c r="A585" s="391"/>
      <c r="B585" s="343" t="s">
        <v>435</v>
      </c>
      <c r="C585" s="331" t="s">
        <v>107</v>
      </c>
      <c r="D585" s="328">
        <v>9</v>
      </c>
      <c r="E585" s="359"/>
      <c r="F585" s="355">
        <f>D585*E585</f>
        <v>0</v>
      </c>
    </row>
    <row r="586" spans="1:6" ht="12.75">
      <c r="A586" s="391"/>
      <c r="B586" s="329"/>
      <c r="C586" s="8"/>
      <c r="D586" s="8"/>
      <c r="E586" s="353"/>
      <c r="F586" s="353"/>
    </row>
    <row r="587" spans="1:6" ht="12.75">
      <c r="A587" s="326"/>
      <c r="B587" s="326" t="s">
        <v>436</v>
      </c>
      <c r="C587" s="331"/>
      <c r="D587" s="328"/>
      <c r="E587" s="353"/>
      <c r="F587" s="353"/>
    </row>
    <row r="588" spans="1:6" ht="12.75">
      <c r="A588" s="326"/>
      <c r="B588" s="326"/>
      <c r="C588" s="331"/>
      <c r="D588" s="328"/>
      <c r="E588" s="353"/>
      <c r="F588" s="353"/>
    </row>
    <row r="589" spans="1:6" ht="24">
      <c r="A589" s="391" t="s">
        <v>959</v>
      </c>
      <c r="B589" s="326" t="s">
        <v>437</v>
      </c>
      <c r="C589" s="331"/>
      <c r="D589" s="328"/>
      <c r="E589" s="353"/>
      <c r="F589" s="353"/>
    </row>
    <row r="590" spans="1:6" ht="12.75">
      <c r="A590" s="391"/>
      <c r="B590" s="326" t="s">
        <v>438</v>
      </c>
      <c r="C590" s="331" t="s">
        <v>669</v>
      </c>
      <c r="D590" s="328">
        <v>16</v>
      </c>
      <c r="E590" s="359"/>
      <c r="F590" s="355">
        <f>D590*E590</f>
        <v>0</v>
      </c>
    </row>
    <row r="591" spans="1:6" ht="12.75">
      <c r="A591" s="391"/>
      <c r="B591" s="329"/>
      <c r="C591" s="8"/>
      <c r="D591" s="8"/>
      <c r="E591" s="353"/>
      <c r="F591" s="353"/>
    </row>
    <row r="592" spans="1:6" ht="24">
      <c r="A592" s="391" t="s">
        <v>961</v>
      </c>
      <c r="B592" s="326" t="s">
        <v>439</v>
      </c>
      <c r="C592" s="331"/>
      <c r="D592" s="328"/>
      <c r="E592" s="353"/>
      <c r="F592" s="353"/>
    </row>
    <row r="593" spans="1:6" ht="12.75">
      <c r="A593" s="391"/>
      <c r="B593" s="343" t="s">
        <v>440</v>
      </c>
      <c r="C593" s="331" t="s">
        <v>1229</v>
      </c>
      <c r="D593" s="328">
        <v>5</v>
      </c>
      <c r="E593" s="359"/>
      <c r="F593" s="355">
        <f>D593*E593</f>
        <v>0</v>
      </c>
    </row>
    <row r="594" spans="1:6" ht="12.75">
      <c r="A594" s="391"/>
      <c r="B594" s="343" t="s">
        <v>441</v>
      </c>
      <c r="C594" s="331" t="s">
        <v>1229</v>
      </c>
      <c r="D594" s="328">
        <v>1</v>
      </c>
      <c r="E594" s="359"/>
      <c r="F594" s="355">
        <f>D594*E594</f>
        <v>0</v>
      </c>
    </row>
    <row r="595" spans="1:6" ht="12.75">
      <c r="A595" s="391"/>
      <c r="B595" s="329"/>
      <c r="C595" s="8"/>
      <c r="D595" s="8"/>
      <c r="E595" s="353"/>
      <c r="F595" s="353"/>
    </row>
    <row r="596" spans="1:6" ht="12.75">
      <c r="A596" s="326"/>
      <c r="B596" s="326" t="s">
        <v>442</v>
      </c>
      <c r="C596" s="331"/>
      <c r="D596" s="328"/>
      <c r="E596" s="353"/>
      <c r="F596" s="353"/>
    </row>
    <row r="597" spans="1:6" ht="12.75">
      <c r="A597" s="326"/>
      <c r="B597" s="326"/>
      <c r="C597" s="331"/>
      <c r="D597" s="328"/>
      <c r="E597" s="353"/>
      <c r="F597" s="353"/>
    </row>
    <row r="598" spans="1:6" ht="84">
      <c r="A598" s="391" t="s">
        <v>959</v>
      </c>
      <c r="B598" s="326" t="s">
        <v>443</v>
      </c>
      <c r="C598" s="331"/>
      <c r="D598" s="328"/>
      <c r="E598" s="353"/>
      <c r="F598" s="353"/>
    </row>
    <row r="599" spans="1:6" ht="13.5">
      <c r="A599" s="391"/>
      <c r="B599" s="343" t="s">
        <v>440</v>
      </c>
      <c r="C599" s="331" t="s">
        <v>107</v>
      </c>
      <c r="D599" s="328">
        <v>70</v>
      </c>
      <c r="E599" s="359"/>
      <c r="F599" s="355">
        <f>D599*E599</f>
        <v>0</v>
      </c>
    </row>
    <row r="600" spans="1:6" ht="13.5">
      <c r="A600" s="391"/>
      <c r="B600" s="343" t="s">
        <v>441</v>
      </c>
      <c r="C600" s="331" t="s">
        <v>107</v>
      </c>
      <c r="D600" s="328">
        <v>6</v>
      </c>
      <c r="E600" s="359"/>
      <c r="F600" s="355">
        <f>D600*E600</f>
        <v>0</v>
      </c>
    </row>
    <row r="601" spans="1:6" ht="12.75">
      <c r="A601" s="391"/>
      <c r="B601" s="329"/>
      <c r="C601" s="8"/>
      <c r="D601" s="8"/>
      <c r="E601" s="353"/>
      <c r="F601" s="353"/>
    </row>
    <row r="602" spans="1:6" ht="12.75">
      <c r="A602" s="326"/>
      <c r="B602" s="326" t="s">
        <v>1068</v>
      </c>
      <c r="C602" s="331"/>
      <c r="D602" s="328"/>
      <c r="E602" s="353"/>
      <c r="F602" s="353"/>
    </row>
    <row r="603" spans="1:6" ht="12.75">
      <c r="A603" s="326"/>
      <c r="B603" s="326"/>
      <c r="C603" s="331"/>
      <c r="D603" s="328"/>
      <c r="E603" s="353"/>
      <c r="F603" s="353"/>
    </row>
    <row r="604" spans="1:6" ht="12.75">
      <c r="A604" s="331" t="s">
        <v>444</v>
      </c>
      <c r="B604" s="326" t="s">
        <v>445</v>
      </c>
      <c r="C604" s="331" t="s">
        <v>920</v>
      </c>
      <c r="D604" s="328">
        <v>1</v>
      </c>
      <c r="E604" s="359"/>
      <c r="F604" s="355">
        <f>D604*E604</f>
        <v>0</v>
      </c>
    </row>
    <row r="605" spans="1:6" ht="12.75">
      <c r="A605" s="331"/>
      <c r="B605" s="326"/>
      <c r="C605" s="331"/>
      <c r="D605" s="328"/>
      <c r="E605" s="353"/>
      <c r="F605" s="353"/>
    </row>
    <row r="606" spans="1:6" ht="24">
      <c r="A606" s="331" t="s">
        <v>446</v>
      </c>
      <c r="B606" s="326" t="s">
        <v>447</v>
      </c>
      <c r="C606" s="331" t="s">
        <v>920</v>
      </c>
      <c r="D606" s="346">
        <v>1</v>
      </c>
      <c r="E606" s="359"/>
      <c r="F606" s="355">
        <f>D606*E606</f>
        <v>0</v>
      </c>
    </row>
    <row r="607" spans="1:6" ht="18">
      <c r="A607" s="345"/>
      <c r="B607" s="298"/>
      <c r="C607" s="62"/>
      <c r="D607" s="64"/>
      <c r="E607" s="358"/>
      <c r="F607" s="358"/>
    </row>
    <row r="608" spans="5:6" ht="12.75">
      <c r="E608" s="357"/>
      <c r="F608" s="357"/>
    </row>
    <row r="609" spans="2:6" ht="12.75">
      <c r="B609" s="344" t="s">
        <v>454</v>
      </c>
      <c r="E609" s="357"/>
      <c r="F609" s="357">
        <f>SUM(F581:F607)</f>
        <v>0</v>
      </c>
    </row>
    <row r="610" spans="5:6" ht="12.75">
      <c r="E610" s="357"/>
      <c r="F610" s="357"/>
    </row>
    <row r="611" spans="5:6" ht="12.75">
      <c r="E611" s="357"/>
      <c r="F611" s="357"/>
    </row>
    <row r="612" spans="5:6" ht="12.75">
      <c r="E612" s="357"/>
      <c r="F612" s="357"/>
    </row>
    <row r="613" spans="5:6" ht="12.75">
      <c r="E613" s="357"/>
      <c r="F613" s="357"/>
    </row>
    <row r="614" spans="5:6" ht="12.75">
      <c r="E614" s="357"/>
      <c r="F614" s="357"/>
    </row>
    <row r="615" spans="5:6" ht="12.75">
      <c r="E615" s="357"/>
      <c r="F615" s="357"/>
    </row>
    <row r="616" spans="5:6" ht="12.75">
      <c r="E616" s="357"/>
      <c r="F616" s="357"/>
    </row>
    <row r="617" spans="5:6" ht="12.75">
      <c r="E617" s="357"/>
      <c r="F617" s="357"/>
    </row>
    <row r="618" spans="5:6" ht="12.75">
      <c r="E618" s="357"/>
      <c r="F618" s="357"/>
    </row>
    <row r="619" spans="5:6" ht="12.75">
      <c r="E619" s="357"/>
      <c r="F619" s="357"/>
    </row>
    <row r="620" spans="5:6" ht="12.75">
      <c r="E620" s="357"/>
      <c r="F620" s="357"/>
    </row>
    <row r="621" spans="5:6" ht="12.75">
      <c r="E621" s="357"/>
      <c r="F621" s="357"/>
    </row>
    <row r="622" spans="5:6" ht="12.75">
      <c r="E622" s="357"/>
      <c r="F622" s="357"/>
    </row>
    <row r="623" spans="5:6" ht="12.75">
      <c r="E623" s="357"/>
      <c r="F623" s="357"/>
    </row>
    <row r="624" spans="5:6" ht="12.75">
      <c r="E624" s="357"/>
      <c r="F624" s="357"/>
    </row>
    <row r="625" spans="5:6" ht="12.75">
      <c r="E625" s="357"/>
      <c r="F625" s="357"/>
    </row>
    <row r="626" spans="5:6" ht="12.75">
      <c r="E626" s="357"/>
      <c r="F626" s="357"/>
    </row>
    <row r="627" spans="5:6" ht="12.75">
      <c r="E627" s="357"/>
      <c r="F627" s="357"/>
    </row>
    <row r="628" spans="5:6" ht="12.75">
      <c r="E628" s="357"/>
      <c r="F628" s="357"/>
    </row>
    <row r="629" spans="5:6" ht="12.75">
      <c r="E629" s="357"/>
      <c r="F629" s="357"/>
    </row>
    <row r="630" spans="5:6" ht="12.75">
      <c r="E630" s="357"/>
      <c r="F630" s="357"/>
    </row>
    <row r="631" spans="5:6" ht="12.75">
      <c r="E631" s="357"/>
      <c r="F631" s="357"/>
    </row>
    <row r="632" spans="5:6" ht="12.75">
      <c r="E632" s="357"/>
      <c r="F632" s="357"/>
    </row>
    <row r="633" spans="5:6" ht="12.75">
      <c r="E633" s="357"/>
      <c r="F633" s="357"/>
    </row>
    <row r="634" spans="5:6" ht="12.75">
      <c r="E634" s="357"/>
      <c r="F634" s="357"/>
    </row>
    <row r="635" spans="5:6" ht="12.75">
      <c r="E635" s="357"/>
      <c r="F635" s="357"/>
    </row>
    <row r="636" spans="5:6" ht="12.75">
      <c r="E636" s="357"/>
      <c r="F636" s="357"/>
    </row>
    <row r="637" spans="5:6" ht="12.75">
      <c r="E637" s="357"/>
      <c r="F637" s="357"/>
    </row>
    <row r="638" spans="5:6" ht="12.75">
      <c r="E638" s="357"/>
      <c r="F638" s="357"/>
    </row>
    <row r="639" spans="5:6" ht="12.75">
      <c r="E639" s="357"/>
      <c r="F639" s="357"/>
    </row>
    <row r="640" spans="5:6" ht="12.75">
      <c r="E640" s="357"/>
      <c r="F640" s="357"/>
    </row>
    <row r="641" spans="5:6" ht="12.75">
      <c r="E641" s="357"/>
      <c r="F641" s="357"/>
    </row>
    <row r="642" spans="5:6" ht="12.75">
      <c r="E642" s="357"/>
      <c r="F642" s="357"/>
    </row>
    <row r="643" spans="5:6" ht="12.75">
      <c r="E643" s="357"/>
      <c r="F643" s="357"/>
    </row>
    <row r="644" spans="5:6" ht="12.75">
      <c r="E644" s="357"/>
      <c r="F644" s="357"/>
    </row>
    <row r="645" spans="5:6" ht="12.75">
      <c r="E645" s="357"/>
      <c r="F645" s="357"/>
    </row>
    <row r="646" spans="5:6" ht="12.75">
      <c r="E646" s="357"/>
      <c r="F646" s="357"/>
    </row>
    <row r="647" spans="5:6" ht="12.75">
      <c r="E647" s="357"/>
      <c r="F647" s="357"/>
    </row>
    <row r="648" spans="5:6" ht="12.75">
      <c r="E648" s="357"/>
      <c r="F648" s="357"/>
    </row>
    <row r="649" spans="5:6" ht="12.75">
      <c r="E649" s="357"/>
      <c r="F649" s="357"/>
    </row>
    <row r="650" spans="5:6" ht="12.75">
      <c r="E650" s="357"/>
      <c r="F650" s="357"/>
    </row>
    <row r="651" spans="5:6" ht="12.75">
      <c r="E651" s="357"/>
      <c r="F651" s="357"/>
    </row>
    <row r="652" spans="5:6" ht="12.75">
      <c r="E652" s="357"/>
      <c r="F652" s="357"/>
    </row>
    <row r="653" spans="5:6" ht="12.75">
      <c r="E653" s="357"/>
      <c r="F653" s="357"/>
    </row>
    <row r="654" spans="5:6" ht="12.75">
      <c r="E654" s="357"/>
      <c r="F654" s="357"/>
    </row>
    <row r="655" spans="5:6" ht="12.75">
      <c r="E655" s="357"/>
      <c r="F655" s="357"/>
    </row>
    <row r="656" spans="5:6" ht="12.75">
      <c r="E656" s="357"/>
      <c r="F656" s="357"/>
    </row>
    <row r="657" spans="5:6" ht="12.75">
      <c r="E657" s="357"/>
      <c r="F657" s="357"/>
    </row>
    <row r="658" spans="5:6" ht="12.75">
      <c r="E658" s="357"/>
      <c r="F658" s="357"/>
    </row>
    <row r="659" spans="5:6" ht="12.75">
      <c r="E659" s="357"/>
      <c r="F659" s="357"/>
    </row>
    <row r="660" spans="5:6" ht="12.75">
      <c r="E660" s="357"/>
      <c r="F660" s="357"/>
    </row>
    <row r="661" spans="5:6" ht="12.75">
      <c r="E661" s="357"/>
      <c r="F661" s="357"/>
    </row>
    <row r="662" spans="5:6" ht="12.75">
      <c r="E662" s="357"/>
      <c r="F662" s="357"/>
    </row>
    <row r="663" spans="5:6" ht="12.75">
      <c r="E663" s="357"/>
      <c r="F663" s="357"/>
    </row>
    <row r="664" spans="5:6" ht="12.75">
      <c r="E664" s="357"/>
      <c r="F664" s="357"/>
    </row>
    <row r="665" spans="5:6" ht="12.75">
      <c r="E665" s="357"/>
      <c r="F665" s="357"/>
    </row>
    <row r="666" spans="5:6" ht="12.75">
      <c r="E666" s="357"/>
      <c r="F666" s="357"/>
    </row>
    <row r="667" spans="5:6" ht="12.75">
      <c r="E667" s="357"/>
      <c r="F667" s="357"/>
    </row>
    <row r="668" spans="5:6" ht="12.75">
      <c r="E668" s="357"/>
      <c r="F668" s="357"/>
    </row>
    <row r="669" spans="5:6" ht="12.75">
      <c r="E669" s="357"/>
      <c r="F669" s="357"/>
    </row>
    <row r="670" spans="5:6" ht="12.75">
      <c r="E670" s="357"/>
      <c r="F670" s="357"/>
    </row>
    <row r="671" spans="5:6" ht="12.75">
      <c r="E671" s="357"/>
      <c r="F671" s="357"/>
    </row>
    <row r="672" spans="5:6" ht="12.75">
      <c r="E672" s="357"/>
      <c r="F672" s="357"/>
    </row>
    <row r="673" spans="5:6" ht="12.75">
      <c r="E673" s="357"/>
      <c r="F673" s="357"/>
    </row>
    <row r="674" spans="5:6" ht="12.75">
      <c r="E674" s="357"/>
      <c r="F674" s="357"/>
    </row>
    <row r="675" spans="5:6" ht="12.75">
      <c r="E675" s="357"/>
      <c r="F675" s="357"/>
    </row>
    <row r="676" spans="5:6" ht="12.75">
      <c r="E676" s="357"/>
      <c r="F676" s="357"/>
    </row>
    <row r="677" spans="5:6" ht="12.75">
      <c r="E677" s="357"/>
      <c r="F677" s="357"/>
    </row>
    <row r="678" spans="5:6" ht="12.75">
      <c r="E678" s="357"/>
      <c r="F678" s="357"/>
    </row>
    <row r="679" spans="5:6" ht="12.75">
      <c r="E679" s="357"/>
      <c r="F679" s="357"/>
    </row>
    <row r="680" spans="5:6" ht="12.75">
      <c r="E680" s="357"/>
      <c r="F680" s="357"/>
    </row>
    <row r="681" spans="5:6" ht="12.75">
      <c r="E681" s="357"/>
      <c r="F681" s="357"/>
    </row>
    <row r="682" spans="5:6" ht="12.75">
      <c r="E682" s="357"/>
      <c r="F682" s="357"/>
    </row>
    <row r="683" spans="5:6" ht="12.75">
      <c r="E683" s="357"/>
      <c r="F683" s="357"/>
    </row>
    <row r="684" spans="5:6" ht="12.75">
      <c r="E684" s="357"/>
      <c r="F684" s="357"/>
    </row>
    <row r="685" spans="5:6" ht="12.75">
      <c r="E685" s="357"/>
      <c r="F685" s="357"/>
    </row>
    <row r="686" spans="5:6" ht="12.75">
      <c r="E686" s="357"/>
      <c r="F686" s="357"/>
    </row>
    <row r="687" spans="5:6" ht="12.75">
      <c r="E687" s="357"/>
      <c r="F687" s="357"/>
    </row>
    <row r="688" spans="5:6" ht="12.75">
      <c r="E688" s="357"/>
      <c r="F688" s="357"/>
    </row>
    <row r="689" spans="5:6" ht="12.75">
      <c r="E689" s="357"/>
      <c r="F689" s="357"/>
    </row>
    <row r="690" spans="5:6" ht="12.75">
      <c r="E690" s="357"/>
      <c r="F690" s="357"/>
    </row>
    <row r="691" spans="5:6" ht="12.75">
      <c r="E691" s="357"/>
      <c r="F691" s="357"/>
    </row>
    <row r="692" spans="5:6" ht="12.75">
      <c r="E692" s="357"/>
      <c r="F692" s="357"/>
    </row>
    <row r="693" spans="5:6" ht="12.75">
      <c r="E693" s="357"/>
      <c r="F693" s="357"/>
    </row>
    <row r="694" spans="5:6" ht="12.75">
      <c r="E694" s="357"/>
      <c r="F694" s="357"/>
    </row>
    <row r="695" spans="5:6" ht="12.75">
      <c r="E695" s="357"/>
      <c r="F695" s="357"/>
    </row>
    <row r="696" spans="5:6" ht="12.75">
      <c r="E696" s="357"/>
      <c r="F696" s="357"/>
    </row>
    <row r="697" spans="5:6" ht="12.75">
      <c r="E697" s="357"/>
      <c r="F697" s="357"/>
    </row>
    <row r="698" spans="5:6" ht="12.75">
      <c r="E698" s="357"/>
      <c r="F698" s="357"/>
    </row>
    <row r="699" spans="5:6" ht="12.75">
      <c r="E699" s="357"/>
      <c r="F699" s="357"/>
    </row>
    <row r="700" spans="5:6" ht="12.75">
      <c r="E700" s="357"/>
      <c r="F700" s="357"/>
    </row>
    <row r="701" spans="5:6" ht="12.75">
      <c r="E701" s="357"/>
      <c r="F701" s="357"/>
    </row>
    <row r="702" spans="5:6" ht="12.75">
      <c r="E702" s="357"/>
      <c r="F702" s="357"/>
    </row>
    <row r="703" spans="5:6" ht="12.75">
      <c r="E703" s="357"/>
      <c r="F703" s="357"/>
    </row>
    <row r="704" spans="5:6" ht="12.75">
      <c r="E704" s="357"/>
      <c r="F704" s="357"/>
    </row>
    <row r="705" spans="5:6" ht="12.75">
      <c r="E705" s="357"/>
      <c r="F705" s="357"/>
    </row>
    <row r="706" spans="5:6" ht="12.75">
      <c r="E706" s="357"/>
      <c r="F706" s="357"/>
    </row>
    <row r="707" spans="5:6" ht="12.75">
      <c r="E707" s="357"/>
      <c r="F707" s="357"/>
    </row>
    <row r="708" spans="5:6" ht="12.75">
      <c r="E708" s="357"/>
      <c r="F708" s="357"/>
    </row>
    <row r="709" spans="5:6" ht="12.75">
      <c r="E709" s="357"/>
      <c r="F709" s="357"/>
    </row>
    <row r="710" spans="5:6" ht="12.75">
      <c r="E710" s="357"/>
      <c r="F710" s="357"/>
    </row>
    <row r="711" spans="5:6" ht="12.75">
      <c r="E711" s="357"/>
      <c r="F711" s="357"/>
    </row>
    <row r="712" spans="5:6" ht="12.75">
      <c r="E712" s="357"/>
      <c r="F712" s="357"/>
    </row>
    <row r="713" spans="5:6" ht="12.75">
      <c r="E713" s="357"/>
      <c r="F713" s="357"/>
    </row>
    <row r="714" spans="5:6" ht="12.75">
      <c r="E714" s="357"/>
      <c r="F714" s="357"/>
    </row>
    <row r="715" spans="5:6" ht="12.75">
      <c r="E715" s="357"/>
      <c r="F715" s="357"/>
    </row>
    <row r="716" spans="5:6" ht="12.75">
      <c r="E716" s="357"/>
      <c r="F716" s="357"/>
    </row>
    <row r="717" spans="5:6" ht="12.75">
      <c r="E717" s="357"/>
      <c r="F717" s="357"/>
    </row>
    <row r="718" spans="5:6" ht="12.75">
      <c r="E718" s="357"/>
      <c r="F718" s="357"/>
    </row>
    <row r="719" spans="5:6" ht="12.75">
      <c r="E719" s="357"/>
      <c r="F719" s="357"/>
    </row>
    <row r="720" spans="5:6" ht="12.75">
      <c r="E720" s="357"/>
      <c r="F720" s="357"/>
    </row>
    <row r="721" spans="5:6" ht="12.75">
      <c r="E721" s="357"/>
      <c r="F721" s="357"/>
    </row>
    <row r="722" spans="5:6" ht="12.75">
      <c r="E722" s="357"/>
      <c r="F722" s="357"/>
    </row>
    <row r="723" spans="5:6" ht="12.75">
      <c r="E723" s="357"/>
      <c r="F723" s="357"/>
    </row>
    <row r="724" spans="5:6" ht="12.75">
      <c r="E724" s="357"/>
      <c r="F724" s="357"/>
    </row>
    <row r="725" spans="5:6" ht="12.75">
      <c r="E725" s="357"/>
      <c r="F725" s="357"/>
    </row>
    <row r="726" spans="5:6" ht="12.75">
      <c r="E726" s="357"/>
      <c r="F726" s="357"/>
    </row>
    <row r="727" spans="5:6" ht="12.75">
      <c r="E727" s="357"/>
      <c r="F727" s="357"/>
    </row>
    <row r="728" spans="5:6" ht="12.75">
      <c r="E728" s="357"/>
      <c r="F728" s="357"/>
    </row>
    <row r="729" spans="5:6" ht="12.75">
      <c r="E729" s="357"/>
      <c r="F729" s="357"/>
    </row>
    <row r="730" spans="5:6" ht="12.75">
      <c r="E730" s="357"/>
      <c r="F730" s="357"/>
    </row>
    <row r="731" spans="5:6" ht="12.75">
      <c r="E731" s="357"/>
      <c r="F731" s="357"/>
    </row>
    <row r="732" spans="5:6" ht="12.75">
      <c r="E732" s="357"/>
      <c r="F732" s="357"/>
    </row>
    <row r="733" spans="5:6" ht="12.75">
      <c r="E733" s="357"/>
      <c r="F733" s="357"/>
    </row>
    <row r="734" spans="5:6" ht="12.75">
      <c r="E734" s="357"/>
      <c r="F734" s="357"/>
    </row>
    <row r="735" spans="5:6" ht="12.75">
      <c r="E735" s="357"/>
      <c r="F735" s="357"/>
    </row>
    <row r="736" spans="5:6" ht="12.75">
      <c r="E736" s="357"/>
      <c r="F736" s="357"/>
    </row>
    <row r="737" spans="5:6" ht="12.75">
      <c r="E737" s="357"/>
      <c r="F737" s="357"/>
    </row>
    <row r="738" spans="5:6" ht="12.75">
      <c r="E738" s="357"/>
      <c r="F738" s="357"/>
    </row>
    <row r="739" spans="5:6" ht="12.75">
      <c r="E739" s="357"/>
      <c r="F739" s="357"/>
    </row>
    <row r="740" spans="5:6" ht="12.75">
      <c r="E740" s="357"/>
      <c r="F740" s="357"/>
    </row>
    <row r="741" spans="5:6" ht="12.75">
      <c r="E741" s="357"/>
      <c r="F741" s="357"/>
    </row>
    <row r="742" spans="5:6" ht="12.75">
      <c r="E742" s="357"/>
      <c r="F742" s="357"/>
    </row>
    <row r="743" spans="5:6" ht="12.75">
      <c r="E743" s="357"/>
      <c r="F743" s="357"/>
    </row>
    <row r="744" spans="5:6" ht="12.75">
      <c r="E744" s="357"/>
      <c r="F744" s="357"/>
    </row>
    <row r="745" spans="5:6" ht="12.75">
      <c r="E745" s="357"/>
      <c r="F745" s="357"/>
    </row>
    <row r="746" spans="5:6" ht="12.75">
      <c r="E746" s="357"/>
      <c r="F746" s="357"/>
    </row>
    <row r="747" spans="5:6" ht="12.75">
      <c r="E747" s="357"/>
      <c r="F747" s="357"/>
    </row>
    <row r="748" spans="5:6" ht="12.75">
      <c r="E748" s="357"/>
      <c r="F748" s="357"/>
    </row>
    <row r="749" spans="5:6" ht="12.75">
      <c r="E749" s="357"/>
      <c r="F749" s="357"/>
    </row>
    <row r="750" spans="5:6" ht="12.75">
      <c r="E750" s="357"/>
      <c r="F750" s="357"/>
    </row>
    <row r="751" spans="5:6" ht="12.75">
      <c r="E751" s="357"/>
      <c r="F751" s="357"/>
    </row>
    <row r="752" spans="5:6" ht="12.75">
      <c r="E752" s="357"/>
      <c r="F752" s="357"/>
    </row>
    <row r="753" spans="5:6" ht="12.75">
      <c r="E753" s="357"/>
      <c r="F753" s="357"/>
    </row>
    <row r="754" spans="5:6" ht="12.75">
      <c r="E754" s="357"/>
      <c r="F754" s="357"/>
    </row>
    <row r="755" spans="5:6" ht="12.75">
      <c r="E755" s="357"/>
      <c r="F755" s="357"/>
    </row>
    <row r="756" spans="5:6" ht="12.75">
      <c r="E756" s="357"/>
      <c r="F756" s="357"/>
    </row>
    <row r="757" spans="5:6" ht="12.75">
      <c r="E757" s="357"/>
      <c r="F757" s="357"/>
    </row>
    <row r="758" spans="5:6" ht="12.75">
      <c r="E758" s="357"/>
      <c r="F758" s="357"/>
    </row>
    <row r="759" spans="5:6" ht="12.75">
      <c r="E759" s="357"/>
      <c r="F759" s="357"/>
    </row>
    <row r="760" spans="5:6" ht="12.75">
      <c r="E760" s="357"/>
      <c r="F760" s="357"/>
    </row>
    <row r="761" spans="5:6" ht="12.75">
      <c r="E761" s="357"/>
      <c r="F761" s="357"/>
    </row>
    <row r="762" spans="5:6" ht="12.75">
      <c r="E762" s="357"/>
      <c r="F762" s="357"/>
    </row>
    <row r="763" spans="5:6" ht="12.75">
      <c r="E763" s="357"/>
      <c r="F763" s="357"/>
    </row>
    <row r="764" spans="5:6" ht="12.75">
      <c r="E764" s="357"/>
      <c r="F764" s="357"/>
    </row>
    <row r="765" spans="5:6" ht="12.75">
      <c r="E765" s="357"/>
      <c r="F765" s="357"/>
    </row>
    <row r="766" spans="5:6" ht="12.75">
      <c r="E766" s="357"/>
      <c r="F766" s="357"/>
    </row>
    <row r="767" spans="5:6" ht="12.75">
      <c r="E767" s="357"/>
      <c r="F767" s="357"/>
    </row>
    <row r="768" spans="5:6" ht="12.75">
      <c r="E768" s="357"/>
      <c r="F768" s="357"/>
    </row>
    <row r="769" spans="5:6" ht="12.75">
      <c r="E769" s="357"/>
      <c r="F769" s="357"/>
    </row>
    <row r="770" spans="5:6" ht="12.75">
      <c r="E770" s="357"/>
      <c r="F770" s="357"/>
    </row>
    <row r="771" spans="5:6" ht="12.75">
      <c r="E771" s="357"/>
      <c r="F771" s="357"/>
    </row>
    <row r="772" spans="5:6" ht="12.75">
      <c r="E772" s="357"/>
      <c r="F772" s="357"/>
    </row>
    <row r="773" spans="5:6" ht="12.75">
      <c r="E773" s="357"/>
      <c r="F773" s="357"/>
    </row>
    <row r="774" spans="5:6" ht="12.75">
      <c r="E774" s="357"/>
      <c r="F774" s="357"/>
    </row>
    <row r="775" spans="5:6" ht="12.75">
      <c r="E775" s="357"/>
      <c r="F775" s="357"/>
    </row>
    <row r="776" spans="5:6" ht="12.75">
      <c r="E776" s="357"/>
      <c r="F776" s="357"/>
    </row>
    <row r="777" spans="5:6" ht="12.75">
      <c r="E777" s="357"/>
      <c r="F777" s="357"/>
    </row>
    <row r="778" spans="5:6" ht="12.75">
      <c r="E778" s="357"/>
      <c r="F778" s="357"/>
    </row>
    <row r="779" spans="5:6" ht="12.75">
      <c r="E779" s="357"/>
      <c r="F779" s="357"/>
    </row>
    <row r="780" spans="5:6" ht="12.75">
      <c r="E780" s="357"/>
      <c r="F780" s="357"/>
    </row>
    <row r="781" spans="5:6" ht="12.75">
      <c r="E781" s="357"/>
      <c r="F781" s="357"/>
    </row>
    <row r="782" spans="5:6" ht="12.75">
      <c r="E782" s="357"/>
      <c r="F782" s="357"/>
    </row>
    <row r="783" spans="5:6" ht="12.75">
      <c r="E783" s="357"/>
      <c r="F783" s="357"/>
    </row>
    <row r="784" spans="5:6" ht="12.75">
      <c r="E784" s="357"/>
      <c r="F784" s="357"/>
    </row>
    <row r="785" spans="5:6" ht="12.75">
      <c r="E785" s="357"/>
      <c r="F785" s="357"/>
    </row>
    <row r="786" spans="5:6" ht="12.75">
      <c r="E786" s="357"/>
      <c r="F786" s="357"/>
    </row>
    <row r="787" spans="5:6" ht="12.75">
      <c r="E787" s="357"/>
      <c r="F787" s="357"/>
    </row>
    <row r="788" spans="5:6" ht="12.75">
      <c r="E788" s="357"/>
      <c r="F788" s="357"/>
    </row>
    <row r="789" spans="5:6" ht="12.75">
      <c r="E789" s="357"/>
      <c r="F789" s="357"/>
    </row>
    <row r="790" spans="5:6" ht="12.75">
      <c r="E790" s="357"/>
      <c r="F790" s="357"/>
    </row>
    <row r="791" spans="5:6" ht="12.75">
      <c r="E791" s="357"/>
      <c r="F791" s="357"/>
    </row>
    <row r="792" spans="5:6" ht="12.75">
      <c r="E792" s="357"/>
      <c r="F792" s="357"/>
    </row>
    <row r="793" spans="5:6" ht="12.75">
      <c r="E793" s="357"/>
      <c r="F793" s="357"/>
    </row>
    <row r="794" spans="5:6" ht="12.75">
      <c r="E794" s="357"/>
      <c r="F794" s="357"/>
    </row>
    <row r="795" spans="5:6" ht="12.75">
      <c r="E795" s="357"/>
      <c r="F795" s="357"/>
    </row>
    <row r="796" spans="5:6" ht="12.75">
      <c r="E796" s="357"/>
      <c r="F796" s="357"/>
    </row>
    <row r="797" spans="5:6" ht="12.75">
      <c r="E797" s="357"/>
      <c r="F797" s="357"/>
    </row>
    <row r="798" spans="5:6" ht="12.75">
      <c r="E798" s="357"/>
      <c r="F798" s="357"/>
    </row>
    <row r="799" spans="5:6" ht="12.75">
      <c r="E799" s="357"/>
      <c r="F799" s="357"/>
    </row>
    <row r="800" spans="5:6" ht="12.75">
      <c r="E800" s="357"/>
      <c r="F800" s="357"/>
    </row>
    <row r="801" spans="5:6" ht="12.75">
      <c r="E801" s="357"/>
      <c r="F801" s="357"/>
    </row>
    <row r="802" spans="5:6" ht="12.75">
      <c r="E802" s="357"/>
      <c r="F802" s="357"/>
    </row>
    <row r="803" spans="5:6" ht="12.75">
      <c r="E803" s="357"/>
      <c r="F803" s="357"/>
    </row>
    <row r="804" spans="5:6" ht="12.75">
      <c r="E804" s="357"/>
      <c r="F804" s="357"/>
    </row>
    <row r="805" spans="5:6" ht="12.75">
      <c r="E805" s="357"/>
      <c r="F805" s="357"/>
    </row>
    <row r="806" spans="5:6" ht="12.75">
      <c r="E806" s="357"/>
      <c r="F806" s="357"/>
    </row>
    <row r="807" spans="5:6" ht="12.75">
      <c r="E807" s="357"/>
      <c r="F807" s="357"/>
    </row>
    <row r="808" spans="5:6" ht="12.75">
      <c r="E808" s="357"/>
      <c r="F808" s="357"/>
    </row>
    <row r="809" spans="5:6" ht="12.75">
      <c r="E809" s="357"/>
      <c r="F809" s="357"/>
    </row>
    <row r="810" spans="5:6" ht="12.75">
      <c r="E810" s="357"/>
      <c r="F810" s="357"/>
    </row>
    <row r="811" spans="5:6" ht="12.75">
      <c r="E811" s="357"/>
      <c r="F811" s="357"/>
    </row>
    <row r="812" spans="5:6" ht="12.75">
      <c r="E812" s="357"/>
      <c r="F812" s="357"/>
    </row>
    <row r="813" spans="5:6" ht="12.75">
      <c r="E813" s="357"/>
      <c r="F813" s="357"/>
    </row>
    <row r="814" spans="5:6" ht="12.75">
      <c r="E814" s="357"/>
      <c r="F814" s="357"/>
    </row>
    <row r="815" spans="5:6" ht="12.75">
      <c r="E815" s="357"/>
      <c r="F815" s="357"/>
    </row>
    <row r="816" spans="5:6" ht="12.75">
      <c r="E816" s="357"/>
      <c r="F816" s="357"/>
    </row>
    <row r="817" spans="5:6" ht="12.75">
      <c r="E817" s="357"/>
      <c r="F817" s="357"/>
    </row>
    <row r="818" spans="5:6" ht="12.75">
      <c r="E818" s="357"/>
      <c r="F818" s="357"/>
    </row>
    <row r="819" spans="5:6" ht="12.75">
      <c r="E819" s="357"/>
      <c r="F819" s="357"/>
    </row>
    <row r="820" spans="5:6" ht="12.75">
      <c r="E820" s="357"/>
      <c r="F820" s="357"/>
    </row>
    <row r="821" spans="5:6" ht="12.75">
      <c r="E821" s="357"/>
      <c r="F821" s="357"/>
    </row>
    <row r="822" spans="5:6" ht="12.75">
      <c r="E822" s="357"/>
      <c r="F822" s="357"/>
    </row>
    <row r="823" spans="5:6" ht="12.75">
      <c r="E823" s="357"/>
      <c r="F823" s="357"/>
    </row>
    <row r="824" spans="5:6" ht="12.75">
      <c r="E824" s="357"/>
      <c r="F824" s="357"/>
    </row>
    <row r="825" spans="5:6" ht="12.75">
      <c r="E825" s="357"/>
      <c r="F825" s="357"/>
    </row>
    <row r="826" spans="5:6" ht="12.75">
      <c r="E826" s="357"/>
      <c r="F826" s="357"/>
    </row>
    <row r="827" spans="5:6" ht="12.75">
      <c r="E827" s="357"/>
      <c r="F827" s="357"/>
    </row>
    <row r="828" spans="5:6" ht="12.75">
      <c r="E828" s="357"/>
      <c r="F828" s="357"/>
    </row>
    <row r="829" spans="5:6" ht="12.75">
      <c r="E829" s="357"/>
      <c r="F829" s="357"/>
    </row>
    <row r="830" spans="5:6" ht="12.75">
      <c r="E830" s="357"/>
      <c r="F830" s="357"/>
    </row>
    <row r="831" spans="5:6" ht="12.75">
      <c r="E831" s="357"/>
      <c r="F831" s="357"/>
    </row>
    <row r="832" spans="5:6" ht="12.75">
      <c r="E832" s="357"/>
      <c r="F832" s="357"/>
    </row>
    <row r="833" spans="5:6" ht="12.75">
      <c r="E833" s="357"/>
      <c r="F833" s="357"/>
    </row>
    <row r="834" spans="5:6" ht="12.75">
      <c r="E834" s="357"/>
      <c r="F834" s="357"/>
    </row>
    <row r="835" spans="5:6" ht="12.75">
      <c r="E835" s="357"/>
      <c r="F835" s="357"/>
    </row>
    <row r="836" spans="5:6" ht="12.75">
      <c r="E836" s="357"/>
      <c r="F836" s="357"/>
    </row>
    <row r="837" spans="5:6" ht="12.75">
      <c r="E837" s="357"/>
      <c r="F837" s="357"/>
    </row>
    <row r="838" spans="5:6" ht="12.75">
      <c r="E838" s="357"/>
      <c r="F838" s="357"/>
    </row>
    <row r="839" spans="5:6" ht="12.75">
      <c r="E839" s="357"/>
      <c r="F839" s="357"/>
    </row>
    <row r="840" spans="5:6" ht="12.75">
      <c r="E840" s="357"/>
      <c r="F840" s="357"/>
    </row>
    <row r="841" spans="5:6" ht="12.75">
      <c r="E841" s="357"/>
      <c r="F841" s="357"/>
    </row>
    <row r="842" spans="5:6" ht="12.75">
      <c r="E842" s="357"/>
      <c r="F842" s="357"/>
    </row>
    <row r="843" spans="5:6" ht="12.75">
      <c r="E843" s="357"/>
      <c r="F843" s="357"/>
    </row>
    <row r="844" spans="5:6" ht="12.75">
      <c r="E844" s="357"/>
      <c r="F844" s="357"/>
    </row>
    <row r="845" spans="5:6" ht="12.75">
      <c r="E845" s="357"/>
      <c r="F845" s="357"/>
    </row>
    <row r="846" spans="5:6" ht="12.75">
      <c r="E846" s="357"/>
      <c r="F846" s="357"/>
    </row>
    <row r="847" spans="5:6" ht="12.75">
      <c r="E847" s="357"/>
      <c r="F847" s="357"/>
    </row>
    <row r="848" spans="5:6" ht="12.75">
      <c r="E848" s="357"/>
      <c r="F848" s="357"/>
    </row>
    <row r="849" spans="5:6" ht="12.75">
      <c r="E849" s="357"/>
      <c r="F849" s="357"/>
    </row>
    <row r="850" spans="5:6" ht="12.75">
      <c r="E850" s="357"/>
      <c r="F850" s="357"/>
    </row>
    <row r="851" spans="5:6" ht="12.75">
      <c r="E851" s="357"/>
      <c r="F851" s="357"/>
    </row>
    <row r="852" spans="5:6" ht="12.75">
      <c r="E852" s="357"/>
      <c r="F852" s="357"/>
    </row>
    <row r="853" spans="5:6" ht="12.75">
      <c r="E853" s="357"/>
      <c r="F853" s="357"/>
    </row>
    <row r="854" spans="5:6" ht="12.75">
      <c r="E854" s="357"/>
      <c r="F854" s="357"/>
    </row>
    <row r="855" spans="5:6" ht="12.75">
      <c r="E855" s="357"/>
      <c r="F855" s="357"/>
    </row>
    <row r="856" spans="5:6" ht="12.75">
      <c r="E856" s="357"/>
      <c r="F856" s="357"/>
    </row>
    <row r="857" spans="5:6" ht="12.75">
      <c r="E857" s="357"/>
      <c r="F857" s="357"/>
    </row>
    <row r="858" spans="5:6" ht="12.75">
      <c r="E858" s="357"/>
      <c r="F858" s="357"/>
    </row>
    <row r="859" spans="5:6" ht="12.75">
      <c r="E859" s="357"/>
      <c r="F859" s="357"/>
    </row>
    <row r="860" spans="5:6" ht="12.75">
      <c r="E860" s="357"/>
      <c r="F860" s="357"/>
    </row>
    <row r="861" spans="5:6" ht="12.75">
      <c r="E861" s="357"/>
      <c r="F861" s="357"/>
    </row>
    <row r="862" spans="5:6" ht="12.75">
      <c r="E862" s="357"/>
      <c r="F862" s="357"/>
    </row>
    <row r="863" spans="5:6" ht="12.75">
      <c r="E863" s="357"/>
      <c r="F863" s="357"/>
    </row>
    <row r="864" spans="5:6" ht="12.75">
      <c r="E864" s="357"/>
      <c r="F864" s="357"/>
    </row>
    <row r="865" spans="5:6" ht="12.75">
      <c r="E865" s="357"/>
      <c r="F865" s="357"/>
    </row>
    <row r="866" spans="5:6" ht="12.75">
      <c r="E866" s="357"/>
      <c r="F866" s="357"/>
    </row>
    <row r="867" spans="5:6" ht="12.75">
      <c r="E867" s="357"/>
      <c r="F867" s="357"/>
    </row>
    <row r="868" spans="5:6" ht="12.75">
      <c r="E868" s="357"/>
      <c r="F868" s="357"/>
    </row>
    <row r="869" spans="5:6" ht="12.75">
      <c r="E869" s="357"/>
      <c r="F869" s="357"/>
    </row>
    <row r="870" spans="5:6" ht="12.75">
      <c r="E870" s="357"/>
      <c r="F870" s="357"/>
    </row>
    <row r="871" spans="5:6" ht="12.75">
      <c r="E871" s="357"/>
      <c r="F871" s="357"/>
    </row>
    <row r="872" spans="5:6" ht="12.75">
      <c r="E872" s="357"/>
      <c r="F872" s="357"/>
    </row>
    <row r="873" spans="5:6" ht="12.75">
      <c r="E873" s="357"/>
      <c r="F873" s="357"/>
    </row>
    <row r="874" spans="5:6" ht="12.75">
      <c r="E874" s="357"/>
      <c r="F874" s="357"/>
    </row>
    <row r="875" spans="5:6" ht="12.75">
      <c r="E875" s="357"/>
      <c r="F875" s="357"/>
    </row>
    <row r="876" spans="5:6" ht="12.75">
      <c r="E876" s="357"/>
      <c r="F876" s="357"/>
    </row>
    <row r="877" spans="5:6" ht="12.75">
      <c r="E877" s="357"/>
      <c r="F877" s="357"/>
    </row>
    <row r="878" spans="5:6" ht="12.75">
      <c r="E878" s="357"/>
      <c r="F878" s="357"/>
    </row>
    <row r="879" spans="5:6" ht="12.75">
      <c r="E879" s="357"/>
      <c r="F879" s="357"/>
    </row>
    <row r="880" spans="5:6" ht="12.75">
      <c r="E880" s="357"/>
      <c r="F880" s="357"/>
    </row>
    <row r="881" spans="5:6" ht="12.75">
      <c r="E881" s="357"/>
      <c r="F881" s="357"/>
    </row>
    <row r="882" spans="5:6" ht="12.75">
      <c r="E882" s="357"/>
      <c r="F882" s="357"/>
    </row>
    <row r="883" spans="5:6" ht="12.75">
      <c r="E883" s="357"/>
      <c r="F883" s="357"/>
    </row>
    <row r="884" spans="5:6" ht="12.75">
      <c r="E884" s="357"/>
      <c r="F884" s="357"/>
    </row>
    <row r="885" spans="5:6" ht="12.75">
      <c r="E885" s="357"/>
      <c r="F885" s="357"/>
    </row>
    <row r="886" spans="5:6" ht="12.75">
      <c r="E886" s="357"/>
      <c r="F886" s="357"/>
    </row>
    <row r="887" spans="5:6" ht="12.75">
      <c r="E887" s="357"/>
      <c r="F887" s="357"/>
    </row>
    <row r="888" spans="5:6" ht="12.75">
      <c r="E888" s="357"/>
      <c r="F888" s="357"/>
    </row>
    <row r="889" spans="5:6" ht="12.75">
      <c r="E889" s="357"/>
      <c r="F889" s="357"/>
    </row>
    <row r="890" spans="5:6" ht="12.75">
      <c r="E890" s="357"/>
      <c r="F890" s="357"/>
    </row>
    <row r="891" spans="5:6" ht="12.75">
      <c r="E891" s="357"/>
      <c r="F891" s="357"/>
    </row>
    <row r="892" spans="5:6" ht="12.75">
      <c r="E892" s="357"/>
      <c r="F892" s="357"/>
    </row>
    <row r="893" spans="5:6" ht="12.75">
      <c r="E893" s="357"/>
      <c r="F893" s="357"/>
    </row>
    <row r="894" spans="5:6" ht="12.75">
      <c r="E894" s="357"/>
      <c r="F894" s="357"/>
    </row>
    <row r="895" spans="5:6" ht="12.75">
      <c r="E895" s="357"/>
      <c r="F895" s="357"/>
    </row>
    <row r="896" spans="5:6" ht="12.75">
      <c r="E896" s="357"/>
      <c r="F896" s="357"/>
    </row>
    <row r="897" spans="5:6" ht="12.75">
      <c r="E897" s="357"/>
      <c r="F897" s="357"/>
    </row>
    <row r="898" spans="5:6" ht="12.75">
      <c r="E898" s="357"/>
      <c r="F898" s="357"/>
    </row>
    <row r="899" spans="5:6" ht="12.75">
      <c r="E899" s="357"/>
      <c r="F899" s="357"/>
    </row>
    <row r="900" spans="5:6" ht="12.75">
      <c r="E900" s="357"/>
      <c r="F900" s="357"/>
    </row>
    <row r="901" spans="5:6" ht="12.75">
      <c r="E901" s="357"/>
      <c r="F901" s="357"/>
    </row>
    <row r="902" spans="5:6" ht="12.75">
      <c r="E902" s="357"/>
      <c r="F902" s="357"/>
    </row>
    <row r="903" spans="5:6" ht="12.75">
      <c r="E903" s="357"/>
      <c r="F903" s="357"/>
    </row>
    <row r="904" spans="5:6" ht="12.75">
      <c r="E904" s="357"/>
      <c r="F904" s="357"/>
    </row>
    <row r="905" spans="5:6" ht="12.75">
      <c r="E905" s="357"/>
      <c r="F905" s="357"/>
    </row>
    <row r="906" spans="5:6" ht="12.75">
      <c r="E906" s="357"/>
      <c r="F906" s="357"/>
    </row>
    <row r="907" spans="5:6" ht="12.75">
      <c r="E907" s="357"/>
      <c r="F907" s="357"/>
    </row>
    <row r="908" spans="5:6" ht="12.75">
      <c r="E908" s="357"/>
      <c r="F908" s="357"/>
    </row>
    <row r="909" spans="5:6" ht="12.75">
      <c r="E909" s="357"/>
      <c r="F909" s="357"/>
    </row>
    <row r="910" spans="5:6" ht="12.75">
      <c r="E910" s="357"/>
      <c r="F910" s="357"/>
    </row>
    <row r="911" spans="5:6" ht="12.75">
      <c r="E911" s="357"/>
      <c r="F911" s="357"/>
    </row>
    <row r="912" spans="5:6" ht="12.75">
      <c r="E912" s="357"/>
      <c r="F912" s="357"/>
    </row>
    <row r="913" spans="5:6" ht="12.75">
      <c r="E913" s="357"/>
      <c r="F913" s="357"/>
    </row>
    <row r="914" spans="5:6" ht="12.75">
      <c r="E914" s="357"/>
      <c r="F914" s="357"/>
    </row>
    <row r="915" spans="5:6" ht="12.75">
      <c r="E915" s="357"/>
      <c r="F915" s="357"/>
    </row>
    <row r="916" spans="5:6" ht="12.75">
      <c r="E916" s="357"/>
      <c r="F916" s="357"/>
    </row>
    <row r="917" spans="5:6" ht="12.75">
      <c r="E917" s="357"/>
      <c r="F917" s="357"/>
    </row>
    <row r="918" spans="5:6" ht="12.75">
      <c r="E918" s="357"/>
      <c r="F918" s="357"/>
    </row>
    <row r="919" spans="5:6" ht="12.75">
      <c r="E919" s="357"/>
      <c r="F919" s="357"/>
    </row>
    <row r="920" spans="5:6" ht="12.75">
      <c r="E920" s="357"/>
      <c r="F920" s="357"/>
    </row>
    <row r="921" spans="5:6" ht="12.75">
      <c r="E921" s="357"/>
      <c r="F921" s="357"/>
    </row>
    <row r="922" spans="5:6" ht="12.75">
      <c r="E922" s="357"/>
      <c r="F922" s="357"/>
    </row>
    <row r="923" spans="5:6" ht="12.75">
      <c r="E923" s="357"/>
      <c r="F923" s="357"/>
    </row>
    <row r="924" spans="5:6" ht="12.75">
      <c r="E924" s="357"/>
      <c r="F924" s="357"/>
    </row>
    <row r="925" spans="5:6" ht="12.75">
      <c r="E925" s="357"/>
      <c r="F925" s="357"/>
    </row>
    <row r="926" spans="5:6" ht="12.75">
      <c r="E926" s="357"/>
      <c r="F926" s="357"/>
    </row>
    <row r="927" spans="5:6" ht="12.75">
      <c r="E927" s="357"/>
      <c r="F927" s="357"/>
    </row>
    <row r="928" spans="5:6" ht="12.75">
      <c r="E928" s="357"/>
      <c r="F928" s="357"/>
    </row>
    <row r="929" spans="5:6" ht="12.75">
      <c r="E929" s="357"/>
      <c r="F929" s="357"/>
    </row>
    <row r="930" spans="5:6" ht="12.75">
      <c r="E930" s="357"/>
      <c r="F930" s="357"/>
    </row>
    <row r="931" spans="5:6" ht="12.75">
      <c r="E931" s="357"/>
      <c r="F931" s="357"/>
    </row>
    <row r="932" spans="5:6" ht="12.75">
      <c r="E932" s="357"/>
      <c r="F932" s="357"/>
    </row>
    <row r="933" spans="5:6" ht="12.75">
      <c r="E933" s="357"/>
      <c r="F933" s="357"/>
    </row>
    <row r="934" spans="5:6" ht="12.75">
      <c r="E934" s="357"/>
      <c r="F934" s="357"/>
    </row>
    <row r="935" spans="5:6" ht="12.75">
      <c r="E935" s="357"/>
      <c r="F935" s="357"/>
    </row>
    <row r="936" spans="5:6" ht="12.75">
      <c r="E936" s="357"/>
      <c r="F936" s="357"/>
    </row>
    <row r="937" spans="5:6" ht="12.75">
      <c r="E937" s="357"/>
      <c r="F937" s="357"/>
    </row>
    <row r="938" spans="5:6" ht="12.75">
      <c r="E938" s="357"/>
      <c r="F938" s="357"/>
    </row>
    <row r="939" spans="5:6" ht="12.75">
      <c r="E939" s="357"/>
      <c r="F939" s="357"/>
    </row>
    <row r="940" spans="5:6" ht="12.75">
      <c r="E940" s="357"/>
      <c r="F940" s="357"/>
    </row>
    <row r="941" spans="5:6" ht="12.75">
      <c r="E941" s="357"/>
      <c r="F941" s="357"/>
    </row>
    <row r="942" spans="5:6" ht="12.75">
      <c r="E942" s="357"/>
      <c r="F942" s="357"/>
    </row>
    <row r="943" spans="5:6" ht="12.75">
      <c r="E943" s="357"/>
      <c r="F943" s="357"/>
    </row>
    <row r="944" spans="5:6" ht="12.75">
      <c r="E944" s="357"/>
      <c r="F944" s="357"/>
    </row>
    <row r="945" spans="5:6" ht="12.75">
      <c r="E945" s="357"/>
      <c r="F945" s="357"/>
    </row>
    <row r="946" spans="5:6" ht="12.75">
      <c r="E946" s="357"/>
      <c r="F946" s="357"/>
    </row>
    <row r="947" spans="5:6" ht="12.75">
      <c r="E947" s="357"/>
      <c r="F947" s="357"/>
    </row>
    <row r="948" spans="5:6" ht="12.75">
      <c r="E948" s="357"/>
      <c r="F948" s="357"/>
    </row>
    <row r="949" spans="5:6" ht="12.75">
      <c r="E949" s="357"/>
      <c r="F949" s="357"/>
    </row>
    <row r="950" spans="5:6" ht="12.75">
      <c r="E950" s="357"/>
      <c r="F950" s="357"/>
    </row>
    <row r="951" spans="5:6" ht="12.75">
      <c r="E951" s="357"/>
      <c r="F951" s="357"/>
    </row>
    <row r="952" spans="5:6" ht="12.75">
      <c r="E952" s="357"/>
      <c r="F952" s="357"/>
    </row>
    <row r="953" spans="5:6" ht="12.75">
      <c r="E953" s="357"/>
      <c r="F953" s="357"/>
    </row>
    <row r="954" spans="5:6" ht="12.75">
      <c r="E954" s="357"/>
      <c r="F954" s="357"/>
    </row>
    <row r="955" spans="5:6" ht="12.75">
      <c r="E955" s="357"/>
      <c r="F955" s="357"/>
    </row>
    <row r="956" spans="5:6" ht="12.75">
      <c r="E956" s="357"/>
      <c r="F956" s="357"/>
    </row>
    <row r="957" spans="5:6" ht="12.75">
      <c r="E957" s="357"/>
      <c r="F957" s="357"/>
    </row>
    <row r="958" spans="5:6" ht="12.75">
      <c r="E958" s="357"/>
      <c r="F958" s="357"/>
    </row>
    <row r="959" spans="5:6" ht="12.75">
      <c r="E959" s="357"/>
      <c r="F959" s="357"/>
    </row>
    <row r="960" spans="5:6" ht="12.75">
      <c r="E960" s="357"/>
      <c r="F960" s="357"/>
    </row>
    <row r="961" spans="5:6" ht="12.75">
      <c r="E961" s="357"/>
      <c r="F961" s="357"/>
    </row>
    <row r="962" spans="5:6" ht="12.75">
      <c r="E962" s="357"/>
      <c r="F962" s="357"/>
    </row>
    <row r="963" spans="5:6" ht="12.75">
      <c r="E963" s="357"/>
      <c r="F963" s="357"/>
    </row>
    <row r="964" spans="5:6" ht="12.75">
      <c r="E964" s="357"/>
      <c r="F964" s="357"/>
    </row>
    <row r="965" spans="5:6" ht="12.75">
      <c r="E965" s="357"/>
      <c r="F965" s="357"/>
    </row>
    <row r="966" spans="5:6" ht="12.75">
      <c r="E966" s="357"/>
      <c r="F966" s="357"/>
    </row>
    <row r="967" spans="5:6" ht="12.75">
      <c r="E967" s="357"/>
      <c r="F967" s="357"/>
    </row>
    <row r="968" spans="5:6" ht="12.75">
      <c r="E968" s="357"/>
      <c r="F968" s="357"/>
    </row>
    <row r="969" spans="5:6" ht="12.75">
      <c r="E969" s="357"/>
      <c r="F969" s="357"/>
    </row>
    <row r="970" spans="5:6" ht="12.75">
      <c r="E970" s="357"/>
      <c r="F970" s="357"/>
    </row>
    <row r="971" spans="5:6" ht="12.75">
      <c r="E971" s="357"/>
      <c r="F971" s="357"/>
    </row>
    <row r="972" spans="5:6" ht="12.75">
      <c r="E972" s="357"/>
      <c r="F972" s="357"/>
    </row>
    <row r="973" spans="5:6" ht="12.75">
      <c r="E973" s="357"/>
      <c r="F973" s="357"/>
    </row>
    <row r="974" spans="5:6" ht="12.75">
      <c r="E974" s="357"/>
      <c r="F974" s="357"/>
    </row>
    <row r="975" spans="5:6" ht="12.75">
      <c r="E975" s="357"/>
      <c r="F975" s="357"/>
    </row>
    <row r="976" spans="5:6" ht="12.75">
      <c r="E976" s="357"/>
      <c r="F976" s="357"/>
    </row>
    <row r="977" spans="5:6" ht="12.75">
      <c r="E977" s="357"/>
      <c r="F977" s="357"/>
    </row>
    <row r="978" spans="5:6" ht="12.75">
      <c r="E978" s="357"/>
      <c r="F978" s="357"/>
    </row>
    <row r="979" spans="5:6" ht="12.75">
      <c r="E979" s="357"/>
      <c r="F979" s="357"/>
    </row>
    <row r="980" spans="5:6" ht="12.75">
      <c r="E980" s="357"/>
      <c r="F980" s="357"/>
    </row>
    <row r="981" spans="5:6" ht="12.75">
      <c r="E981" s="357"/>
      <c r="F981" s="357"/>
    </row>
    <row r="982" spans="5:6" ht="12.75">
      <c r="E982" s="357"/>
      <c r="F982" s="357"/>
    </row>
    <row r="983" spans="5:6" ht="12.75">
      <c r="E983" s="357"/>
      <c r="F983" s="357"/>
    </row>
    <row r="984" spans="5:6" ht="12.75">
      <c r="E984" s="357"/>
      <c r="F984" s="357"/>
    </row>
    <row r="985" spans="5:6" ht="12.75">
      <c r="E985" s="357"/>
      <c r="F985" s="357"/>
    </row>
    <row r="986" spans="5:6" ht="12.75">
      <c r="E986" s="357"/>
      <c r="F986" s="357"/>
    </row>
    <row r="987" spans="5:6" ht="12.75">
      <c r="E987" s="357"/>
      <c r="F987" s="357"/>
    </row>
    <row r="988" spans="5:6" ht="12.75">
      <c r="E988" s="357"/>
      <c r="F988" s="357"/>
    </row>
    <row r="989" spans="5:6" ht="12.75">
      <c r="E989" s="357"/>
      <c r="F989" s="357"/>
    </row>
    <row r="990" spans="5:6" ht="12.75">
      <c r="E990" s="357"/>
      <c r="F990" s="357"/>
    </row>
    <row r="991" spans="5:6" ht="12.75">
      <c r="E991" s="357"/>
      <c r="F991" s="357"/>
    </row>
    <row r="992" spans="5:6" ht="12.75">
      <c r="E992" s="357"/>
      <c r="F992" s="357"/>
    </row>
    <row r="993" spans="5:6" ht="12.75">
      <c r="E993" s="357"/>
      <c r="F993" s="357"/>
    </row>
    <row r="994" spans="5:6" ht="12.75">
      <c r="E994" s="357"/>
      <c r="F994" s="357"/>
    </row>
    <row r="995" spans="5:6" ht="12.75">
      <c r="E995" s="357"/>
      <c r="F995" s="357"/>
    </row>
    <row r="996" spans="5:6" ht="12.75">
      <c r="E996" s="357"/>
      <c r="F996" s="357"/>
    </row>
    <row r="997" spans="5:6" ht="12.75">
      <c r="E997" s="357"/>
      <c r="F997" s="357"/>
    </row>
    <row r="998" spans="5:6" ht="12.75">
      <c r="E998" s="357"/>
      <c r="F998" s="357"/>
    </row>
    <row r="999" spans="5:6" ht="12.75">
      <c r="E999" s="357"/>
      <c r="F999" s="357"/>
    </row>
    <row r="1000" spans="5:6" ht="12.75">
      <c r="E1000" s="357"/>
      <c r="F1000" s="357"/>
    </row>
    <row r="1001" spans="5:6" ht="12.75">
      <c r="E1001" s="357"/>
      <c r="F1001" s="357"/>
    </row>
    <row r="1002" spans="5:6" ht="12.75">
      <c r="E1002" s="357"/>
      <c r="F1002" s="357"/>
    </row>
    <row r="1003" spans="5:6" ht="12.75">
      <c r="E1003" s="357"/>
      <c r="F1003" s="357"/>
    </row>
    <row r="1004" spans="5:6" ht="12.75">
      <c r="E1004" s="357"/>
      <c r="F1004" s="357"/>
    </row>
    <row r="1005" spans="5:6" ht="12.75">
      <c r="E1005" s="357"/>
      <c r="F1005" s="357"/>
    </row>
    <row r="1006" spans="5:6" ht="12.75">
      <c r="E1006" s="357"/>
      <c r="F1006" s="357"/>
    </row>
    <row r="1007" spans="5:6" ht="12.75">
      <c r="E1007" s="357"/>
      <c r="F1007" s="357"/>
    </row>
    <row r="1008" spans="5:6" ht="12.75">
      <c r="E1008" s="357"/>
      <c r="F1008" s="357"/>
    </row>
    <row r="1009" spans="5:6" ht="12.75">
      <c r="E1009" s="357"/>
      <c r="F1009" s="357"/>
    </row>
    <row r="1010" spans="5:6" ht="12.75">
      <c r="E1010" s="357"/>
      <c r="F1010" s="357"/>
    </row>
    <row r="1011" spans="5:6" ht="12.75">
      <c r="E1011" s="357"/>
      <c r="F1011" s="357"/>
    </row>
    <row r="1012" spans="5:6" ht="12.75">
      <c r="E1012" s="357"/>
      <c r="F1012" s="357"/>
    </row>
    <row r="1013" spans="5:6" ht="12.75">
      <c r="E1013" s="357"/>
      <c r="F1013" s="357"/>
    </row>
    <row r="1014" spans="5:6" ht="12.75">
      <c r="E1014" s="357"/>
      <c r="F1014" s="357"/>
    </row>
    <row r="1015" spans="5:6" ht="12.75">
      <c r="E1015" s="357"/>
      <c r="F1015" s="357"/>
    </row>
    <row r="1016" spans="5:6" ht="12.75">
      <c r="E1016" s="357"/>
      <c r="F1016" s="357"/>
    </row>
    <row r="1017" spans="5:6" ht="12.75">
      <c r="E1017" s="357"/>
      <c r="F1017" s="357"/>
    </row>
    <row r="1018" spans="5:6" ht="12.75">
      <c r="E1018" s="357"/>
      <c r="F1018" s="357"/>
    </row>
    <row r="1019" spans="5:6" ht="12.75">
      <c r="E1019" s="357"/>
      <c r="F1019" s="357"/>
    </row>
    <row r="1020" spans="5:6" ht="12.75">
      <c r="E1020" s="357"/>
      <c r="F1020" s="357"/>
    </row>
    <row r="1021" spans="5:6" ht="12.75">
      <c r="E1021" s="357"/>
      <c r="F1021" s="357"/>
    </row>
    <row r="1022" spans="5:6" ht="12.75">
      <c r="E1022" s="357"/>
      <c r="F1022" s="357"/>
    </row>
    <row r="1023" spans="5:6" ht="12.75">
      <c r="E1023" s="357"/>
      <c r="F1023" s="357"/>
    </row>
    <row r="1024" spans="5:6" ht="12.75">
      <c r="E1024" s="357"/>
      <c r="F1024" s="357"/>
    </row>
    <row r="1025" spans="5:6" ht="12.75">
      <c r="E1025" s="357"/>
      <c r="F1025" s="357"/>
    </row>
    <row r="1026" spans="5:6" ht="12.75">
      <c r="E1026" s="357"/>
      <c r="F1026" s="357"/>
    </row>
    <row r="1027" spans="5:6" ht="12.75">
      <c r="E1027" s="357"/>
      <c r="F1027" s="357"/>
    </row>
    <row r="1028" spans="5:6" ht="12.75">
      <c r="E1028" s="357"/>
      <c r="F1028" s="357"/>
    </row>
    <row r="1029" spans="5:6" ht="12.75">
      <c r="E1029" s="357"/>
      <c r="F1029" s="357"/>
    </row>
    <row r="1030" spans="5:6" ht="12.75">
      <c r="E1030" s="357"/>
      <c r="F1030" s="357"/>
    </row>
    <row r="1031" spans="5:6" ht="12.75">
      <c r="E1031" s="357"/>
      <c r="F1031" s="357"/>
    </row>
  </sheetData>
  <mergeCells count="128">
    <mergeCell ref="A598:A601"/>
    <mergeCell ref="A589:A591"/>
    <mergeCell ref="A592:A595"/>
    <mergeCell ref="A581:A583"/>
    <mergeCell ref="A584:A586"/>
    <mergeCell ref="A555:A556"/>
    <mergeCell ref="B555:B556"/>
    <mergeCell ref="A549:A551"/>
    <mergeCell ref="A552:A553"/>
    <mergeCell ref="B552:B553"/>
    <mergeCell ref="A542:A545"/>
    <mergeCell ref="A546:A548"/>
    <mergeCell ref="A524:A525"/>
    <mergeCell ref="A531:A537"/>
    <mergeCell ref="B531:B537"/>
    <mergeCell ref="A516:A518"/>
    <mergeCell ref="A519:A522"/>
    <mergeCell ref="B519:B522"/>
    <mergeCell ref="A510:A512"/>
    <mergeCell ref="A513:A515"/>
    <mergeCell ref="A503:A505"/>
    <mergeCell ref="A506:A508"/>
    <mergeCell ref="A492:A497"/>
    <mergeCell ref="A500:A502"/>
    <mergeCell ref="A470:A484"/>
    <mergeCell ref="A485:A491"/>
    <mergeCell ref="A442:A444"/>
    <mergeCell ref="A445:A446"/>
    <mergeCell ref="A433:A435"/>
    <mergeCell ref="A437:A441"/>
    <mergeCell ref="A429:A431"/>
    <mergeCell ref="B429:B431"/>
    <mergeCell ref="A426:A427"/>
    <mergeCell ref="B426:B427"/>
    <mergeCell ref="A419:A421"/>
    <mergeCell ref="A422:A425"/>
    <mergeCell ref="A400:A414"/>
    <mergeCell ref="A415:A418"/>
    <mergeCell ref="B415:B418"/>
    <mergeCell ref="A392:A394"/>
    <mergeCell ref="A395:A396"/>
    <mergeCell ref="A388:A391"/>
    <mergeCell ref="B388:B391"/>
    <mergeCell ref="A382:A384"/>
    <mergeCell ref="A385:A387"/>
    <mergeCell ref="A374:A378"/>
    <mergeCell ref="A379:A380"/>
    <mergeCell ref="A366:A369"/>
    <mergeCell ref="A370:A373"/>
    <mergeCell ref="A360:A362"/>
    <mergeCell ref="A363:A365"/>
    <mergeCell ref="A354:A356"/>
    <mergeCell ref="A357:A359"/>
    <mergeCell ref="A349:A353"/>
    <mergeCell ref="B349:B353"/>
    <mergeCell ref="A335:A342"/>
    <mergeCell ref="A343:A345"/>
    <mergeCell ref="A331:A332"/>
    <mergeCell ref="B331:B332"/>
    <mergeCell ref="A322:A327"/>
    <mergeCell ref="A316:A321"/>
    <mergeCell ref="A312:A315"/>
    <mergeCell ref="A307:A311"/>
    <mergeCell ref="A299:A306"/>
    <mergeCell ref="B299:B306"/>
    <mergeCell ref="C299:C306"/>
    <mergeCell ref="D299:D306"/>
    <mergeCell ref="A284:A285"/>
    <mergeCell ref="B284:B285"/>
    <mergeCell ref="A275:A276"/>
    <mergeCell ref="B275:B276"/>
    <mergeCell ref="A268:A270"/>
    <mergeCell ref="B268:B270"/>
    <mergeCell ref="A265:A267"/>
    <mergeCell ref="B265:B267"/>
    <mergeCell ref="A254:A259"/>
    <mergeCell ref="A260:A263"/>
    <mergeCell ref="A248:A250"/>
    <mergeCell ref="B248:B250"/>
    <mergeCell ref="A244:A246"/>
    <mergeCell ref="B244:B246"/>
    <mergeCell ref="A235:A236"/>
    <mergeCell ref="A240:A242"/>
    <mergeCell ref="B240:B242"/>
    <mergeCell ref="A225:A230"/>
    <mergeCell ref="A231:A234"/>
    <mergeCell ref="A213:A218"/>
    <mergeCell ref="A219:A224"/>
    <mergeCell ref="A205:A210"/>
    <mergeCell ref="B205:B210"/>
    <mergeCell ref="A191:A193"/>
    <mergeCell ref="A194:A196"/>
    <mergeCell ref="A173:A179"/>
    <mergeCell ref="A182:A190"/>
    <mergeCell ref="A162:A166"/>
    <mergeCell ref="A167:A170"/>
    <mergeCell ref="B167:B170"/>
    <mergeCell ref="A155:A157"/>
    <mergeCell ref="A158:A161"/>
    <mergeCell ref="A146:A148"/>
    <mergeCell ref="A149:A152"/>
    <mergeCell ref="A133:A140"/>
    <mergeCell ref="A143:A144"/>
    <mergeCell ref="A119:A123"/>
    <mergeCell ref="A125:A132"/>
    <mergeCell ref="A103:A109"/>
    <mergeCell ref="A111:A118"/>
    <mergeCell ref="A88:A94"/>
    <mergeCell ref="A95:A101"/>
    <mergeCell ref="A76:A81"/>
    <mergeCell ref="A82:A86"/>
    <mergeCell ref="A68:A71"/>
    <mergeCell ref="B68:B71"/>
    <mergeCell ref="A47:A49"/>
    <mergeCell ref="A62:A67"/>
    <mergeCell ref="B62:B67"/>
    <mergeCell ref="A56:A57"/>
    <mergeCell ref="A59:A61"/>
    <mergeCell ref="A28:A30"/>
    <mergeCell ref="B28:B30"/>
    <mergeCell ref="A199:A204"/>
    <mergeCell ref="A38:A40"/>
    <mergeCell ref="A41:A42"/>
    <mergeCell ref="A32:A34"/>
    <mergeCell ref="A35:A37"/>
    <mergeCell ref="A50:A51"/>
    <mergeCell ref="A53:A54"/>
    <mergeCell ref="A44:A46"/>
  </mergeCells>
  <printOptions/>
  <pageMargins left="0.7874015748031497" right="0.75" top="0.7874015748031497" bottom="0.7874015748031497" header="0.3937007874015748" footer="0.3937007874015748"/>
  <pageSetup horizontalDpi="600" verticalDpi="600" orientation="portrait" paperSize="9" scale="90" r:id="rId1"/>
  <headerFooter alignWithMargins="0">
    <oddFooter>&amp;Cstran&amp;P</oddFooter>
  </headerFooter>
  <rowBreaks count="12" manualBreakCount="12">
    <brk id="23" max="255" man="1"/>
    <brk id="73" max="255" man="1"/>
    <brk id="124" max="6" man="1"/>
    <brk id="166" max="6" man="1"/>
    <brk id="210" max="255" man="1"/>
    <brk id="259" max="255" man="1"/>
    <brk id="295" max="6" man="1"/>
    <brk id="347" max="6" man="1"/>
    <brk id="387" max="6" man="1"/>
    <brk id="436" max="6" man="1"/>
    <brk id="465" max="6" man="1"/>
    <brk id="56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IMOBIRO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IMOBIRO</dc:creator>
  <cp:keywords/>
  <dc:description/>
  <cp:lastModifiedBy>VHOLC</cp:lastModifiedBy>
  <cp:lastPrinted>2007-10-02T10:36:50Z</cp:lastPrinted>
  <dcterms:created xsi:type="dcterms:W3CDTF">2004-01-23T09:09:43Z</dcterms:created>
  <dcterms:modified xsi:type="dcterms:W3CDTF">2007-10-02T11:55:15Z</dcterms:modified>
  <cp:category/>
  <cp:version/>
  <cp:contentType/>
  <cp:contentStatus/>
</cp:coreProperties>
</file>