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st1" sheetId="1" r:id="rId1"/>
  </sheets>
  <definedNames>
    <definedName name="_xlnm.Print_Titles" localSheetId="0">'List1'!$6:$8</definedName>
  </definedNames>
  <calcPr fullCalcOnLoad="1"/>
</workbook>
</file>

<file path=xl/sharedStrings.xml><?xml version="1.0" encoding="utf-8"?>
<sst xmlns="http://schemas.openxmlformats.org/spreadsheetml/2006/main" count="617" uniqueCount="452">
  <si>
    <t>Prerazporejen</t>
  </si>
  <si>
    <t>Realizacija</t>
  </si>
  <si>
    <t>SP</t>
  </si>
  <si>
    <t>SM</t>
  </si>
  <si>
    <t>PP</t>
  </si>
  <si>
    <t>Opis</t>
  </si>
  <si>
    <t>1</t>
  </si>
  <si>
    <t>2</t>
  </si>
  <si>
    <t>3</t>
  </si>
  <si>
    <t>4</t>
  </si>
  <si>
    <t>01</t>
  </si>
  <si>
    <t>DELOVANJE UPRAVE</t>
  </si>
  <si>
    <t>0101</t>
  </si>
  <si>
    <t>Kabinet župana</t>
  </si>
  <si>
    <t>1100</t>
  </si>
  <si>
    <t>PLAČE</t>
  </si>
  <si>
    <t>2100</t>
  </si>
  <si>
    <t>MATERIALNI STROŠKI</t>
  </si>
  <si>
    <t>0201</t>
  </si>
  <si>
    <t>Služba mestnega sveta</t>
  </si>
  <si>
    <t>1101</t>
  </si>
  <si>
    <t>2101</t>
  </si>
  <si>
    <t>0301</t>
  </si>
  <si>
    <t>Oddelek za finance</t>
  </si>
  <si>
    <t>1102</t>
  </si>
  <si>
    <t>2102</t>
  </si>
  <si>
    <t>0401</t>
  </si>
  <si>
    <t>1103</t>
  </si>
  <si>
    <t>2103</t>
  </si>
  <si>
    <t>0501</t>
  </si>
  <si>
    <t>Oddelek za splošne in pravne zadeve</t>
  </si>
  <si>
    <t>1104</t>
  </si>
  <si>
    <t>2104</t>
  </si>
  <si>
    <t>0601</t>
  </si>
  <si>
    <t>Oddelek za gospodarske dejavnosti</t>
  </si>
  <si>
    <t>1105</t>
  </si>
  <si>
    <t>2105</t>
  </si>
  <si>
    <t>0801</t>
  </si>
  <si>
    <t>1107</t>
  </si>
  <si>
    <t>2107</t>
  </si>
  <si>
    <t>0901</t>
  </si>
  <si>
    <t>Zavod za prostorsko načrtovanje</t>
  </si>
  <si>
    <t>1108</t>
  </si>
  <si>
    <t>2108</t>
  </si>
  <si>
    <t>1001</t>
  </si>
  <si>
    <t>1109</t>
  </si>
  <si>
    <t>2109</t>
  </si>
  <si>
    <t>Zavod za turizem</t>
  </si>
  <si>
    <t>1110</t>
  </si>
  <si>
    <t>2110</t>
  </si>
  <si>
    <t>1201</t>
  </si>
  <si>
    <t>Zavod za varstvo okolja</t>
  </si>
  <si>
    <t>1111</t>
  </si>
  <si>
    <t>2111</t>
  </si>
  <si>
    <t>1301</t>
  </si>
  <si>
    <t>Mestni inšpektorat</t>
  </si>
  <si>
    <t>1112</t>
  </si>
  <si>
    <t>2112</t>
  </si>
  <si>
    <t>1401</t>
  </si>
  <si>
    <t>1113</t>
  </si>
  <si>
    <t>2113</t>
  </si>
  <si>
    <t>2001</t>
  </si>
  <si>
    <t>1114</t>
  </si>
  <si>
    <t>2114</t>
  </si>
  <si>
    <t>MATERIALNI STROŠKI SKUPAJ</t>
  </si>
  <si>
    <t>1115</t>
  </si>
  <si>
    <t>2115</t>
  </si>
  <si>
    <t>02</t>
  </si>
  <si>
    <t>NALOGE IN PROGRAMI</t>
  </si>
  <si>
    <t>2147</t>
  </si>
  <si>
    <t>PROSLAVE, PRIREDITVE, SODELOVANJA</t>
  </si>
  <si>
    <t>2156</t>
  </si>
  <si>
    <t>VOLITVE, REFERENDUMI IN LJUDSKA INICIATIVA</t>
  </si>
  <si>
    <t>8210</t>
  </si>
  <si>
    <t>FINANCIRANJE STRANK PO ZAKONU</t>
  </si>
  <si>
    <t>8240</t>
  </si>
  <si>
    <t>FINANCIRANJE KLUBOV SVETNIKOV</t>
  </si>
  <si>
    <t>7440</t>
  </si>
  <si>
    <t>MEDNARODNI PROJEKTI -  PHARE PROGRAM</t>
  </si>
  <si>
    <t>8383</t>
  </si>
  <si>
    <t>DRUGI ODHODKI</t>
  </si>
  <si>
    <t>2184</t>
  </si>
  <si>
    <t>STROŠKI POSTOPKOV IZ PRISTOJNOSTI ODDELKA</t>
  </si>
  <si>
    <t>2160</t>
  </si>
  <si>
    <t>STROŠKI POSTOPKOV V ZVEZI Z DENACIONALIZACIJO</t>
  </si>
  <si>
    <t>2161</t>
  </si>
  <si>
    <t>UREJANJE PREMOŽENJSKO PRAVNIH STANJ</t>
  </si>
  <si>
    <t>2162</t>
  </si>
  <si>
    <t>PRIDOBITEV ISO STANDARDA</t>
  </si>
  <si>
    <t>8102</t>
  </si>
  <si>
    <t>DELOVANJE KS IN MČ</t>
  </si>
  <si>
    <t>2176</t>
  </si>
  <si>
    <t>DELOVANJE OBČINSKEGA SPV</t>
  </si>
  <si>
    <t>2177</t>
  </si>
  <si>
    <t>2180</t>
  </si>
  <si>
    <t>IZVEDBA NAPRAV IN UKREPOV ZA UMIRJANJE PROMETA</t>
  </si>
  <si>
    <t>2181</t>
  </si>
  <si>
    <t>OGLAŠEVANJE</t>
  </si>
  <si>
    <t>1550</t>
  </si>
  <si>
    <t>PROSTORSKE SESTAVINE PLANOV</t>
  </si>
  <si>
    <t>1551</t>
  </si>
  <si>
    <t>PROSTORSKI IZVEDBENI AKTI</t>
  </si>
  <si>
    <t>1552</t>
  </si>
  <si>
    <t>STROKOVNE PODLAGE</t>
  </si>
  <si>
    <t>1560</t>
  </si>
  <si>
    <t>VARSTVO ZRAKA</t>
  </si>
  <si>
    <t>1562</t>
  </si>
  <si>
    <t>VARSTVO VODA</t>
  </si>
  <si>
    <t>1563</t>
  </si>
  <si>
    <t>OSTALA PODROČJA VARSTVA OKOLJA</t>
  </si>
  <si>
    <t>1564</t>
  </si>
  <si>
    <t>KROVNI PROGRAM VARSTVA OKOLJA</t>
  </si>
  <si>
    <t>2175</t>
  </si>
  <si>
    <t>STROŠKI UPRAVNIH IZVRŠB</t>
  </si>
  <si>
    <t>2182</t>
  </si>
  <si>
    <t>2183</t>
  </si>
  <si>
    <t>UREJANJE PROMETA S POSTAVITVIJO KLEŠČ</t>
  </si>
  <si>
    <t>03</t>
  </si>
  <si>
    <t>DELOVANJE ORGANOV</t>
  </si>
  <si>
    <t>2151</t>
  </si>
  <si>
    <t>MESTNI SVET</t>
  </si>
  <si>
    <t>2152</t>
  </si>
  <si>
    <t>NADZORNI ODBOR</t>
  </si>
  <si>
    <t>2153</t>
  </si>
  <si>
    <t>ODBORI IN KOMISIJE</t>
  </si>
  <si>
    <t>04</t>
  </si>
  <si>
    <t>PLAČILA OBRESTI ZA DOLGOROČNE KREDITE</t>
  </si>
  <si>
    <t>6102</t>
  </si>
  <si>
    <t>OBRESTI - GOSPODARSKE JAVNE SLUŽBE</t>
  </si>
  <si>
    <t>6103</t>
  </si>
  <si>
    <t>OBRESTI - POSLOVNI PROSTORI</t>
  </si>
  <si>
    <t>06</t>
  </si>
  <si>
    <t>REZERVE</t>
  </si>
  <si>
    <t>1310</t>
  </si>
  <si>
    <t>PRORAČUNSKA REZERVA</t>
  </si>
  <si>
    <t>1320</t>
  </si>
  <si>
    <t>SPLOŠNA PRORAČUNSKA REZERVACIJA</t>
  </si>
  <si>
    <t>07</t>
  </si>
  <si>
    <t>REDNI PROGRAMI</t>
  </si>
  <si>
    <t>0402</t>
  </si>
  <si>
    <t>Predšolska vzgoja</t>
  </si>
  <si>
    <t>1200</t>
  </si>
  <si>
    <t>OSNOVNI PROGRAM PREDŠOLSKE VZGOJE</t>
  </si>
  <si>
    <t>4220</t>
  </si>
  <si>
    <t>STORITVE VRTCEV IZ DRUGIH OBČIN</t>
  </si>
  <si>
    <t>0403</t>
  </si>
  <si>
    <t>Šolstvo</t>
  </si>
  <si>
    <t>DEJAVNOST OSNOVNE ŠOLE</t>
  </si>
  <si>
    <t>1231</t>
  </si>
  <si>
    <t>OSNOVNO GLASBENO IZOBRAŽEVANJE</t>
  </si>
  <si>
    <t>1261</t>
  </si>
  <si>
    <t>IZOBRAŽEVANJE ODRASLIH</t>
  </si>
  <si>
    <t>2201</t>
  </si>
  <si>
    <t>SVETOVALNI CENTER ZA OTROKE, MLADOSTNIKE IN STARŠE</t>
  </si>
  <si>
    <t>0405</t>
  </si>
  <si>
    <t>Kultura</t>
  </si>
  <si>
    <t>1202</t>
  </si>
  <si>
    <t>REDNA DEJAVNOST KULTURNIH USTANOV</t>
  </si>
  <si>
    <t>1232</t>
  </si>
  <si>
    <t>LJUBITELJSKA KULTURA</t>
  </si>
  <si>
    <t>1262</t>
  </si>
  <si>
    <t>URBANA MLADINSKA  KULTURA</t>
  </si>
  <si>
    <t>1266</t>
  </si>
  <si>
    <t>SOFINANCIRANJE STALNIH PROGRAMOV</t>
  </si>
  <si>
    <t>1267</t>
  </si>
  <si>
    <t>SOFINANCIRANJE AKCIJ IN PROJEKTOV</t>
  </si>
  <si>
    <t>1268</t>
  </si>
  <si>
    <t>GLAZERJEVE NAGRADE</t>
  </si>
  <si>
    <t>1269</t>
  </si>
  <si>
    <t>TEKOČE VZDRŽEVANJE JAVNIH SPOMENIKOV IN OBELEŽIJ</t>
  </si>
  <si>
    <t>0406</t>
  </si>
  <si>
    <t>Socialno varstvo</t>
  </si>
  <si>
    <t>1203</t>
  </si>
  <si>
    <t>REDNA DEJAVNOST CENTRA ZA SOCIALNO DELO</t>
  </si>
  <si>
    <t>2204</t>
  </si>
  <si>
    <t>SPECIFIČNI OBČINSKI SOCIALNI PROGRAMI</t>
  </si>
  <si>
    <t>2205</t>
  </si>
  <si>
    <t>SOCIALNO HUMANITARNA DRUŠTVA</t>
  </si>
  <si>
    <t>3110</t>
  </si>
  <si>
    <t>SOCIALNO VARSTVENE PRAVICE</t>
  </si>
  <si>
    <t>0407</t>
  </si>
  <si>
    <t>Zdravstvo</t>
  </si>
  <si>
    <t>2207</t>
  </si>
  <si>
    <t>PROGRAMI ZA KREPITEV ZDRAVJA</t>
  </si>
  <si>
    <t>3200</t>
  </si>
  <si>
    <t>ZDRAVSTVENO ZAVAROVANJE OSEB BREZ PREJEMKOV</t>
  </si>
  <si>
    <t>4410</t>
  </si>
  <si>
    <t>ZAGOTAVLJANJE MRLIŠKO PREGLEDNE SLUŽBE</t>
  </si>
  <si>
    <t>0802</t>
  </si>
  <si>
    <t>Okolje in prostor</t>
  </si>
  <si>
    <t>5110</t>
  </si>
  <si>
    <t>REDNO VZDRŽEVANJE OSTALIH JAVNIH POVRŠIN</t>
  </si>
  <si>
    <t>5112</t>
  </si>
  <si>
    <t xml:space="preserve">REDNO VZDRŽEVANJE JAVNIH ZELENIH POVRŠIN </t>
  </si>
  <si>
    <t>0803</t>
  </si>
  <si>
    <t>Ceste</t>
  </si>
  <si>
    <t>5111</t>
  </si>
  <si>
    <t>CESTE - redno vzdrževanje</t>
  </si>
  <si>
    <t>0804</t>
  </si>
  <si>
    <t>Javna razsvetljava</t>
  </si>
  <si>
    <t>5113</t>
  </si>
  <si>
    <t>JAVNA RAZSVETLJAVA - redno vzdrževanje in energija</t>
  </si>
  <si>
    <t>0805</t>
  </si>
  <si>
    <t>Promet</t>
  </si>
  <si>
    <t>5114</t>
  </si>
  <si>
    <t>PROMET - redno vzdrževanje</t>
  </si>
  <si>
    <t>1002</t>
  </si>
  <si>
    <t>Šport</t>
  </si>
  <si>
    <t>1204</t>
  </si>
  <si>
    <t>OSNOVNA DEJAVNOST ZAVODOV</t>
  </si>
  <si>
    <t>1234</t>
  </si>
  <si>
    <t>ŠPORTNI PROGRAMI</t>
  </si>
  <si>
    <t>1270</t>
  </si>
  <si>
    <t>REDNO VZDRŽEVANJE JAVNIH ŠPORTNIH OBJEKTOV</t>
  </si>
  <si>
    <t>8360</t>
  </si>
  <si>
    <t>ŠPORTNA ZVEZA</t>
  </si>
  <si>
    <t>1402</t>
  </si>
  <si>
    <t>Požarna varnost, zaščita in reševanje</t>
  </si>
  <si>
    <t>5310</t>
  </si>
  <si>
    <t>POŽARNA VARNOST</t>
  </si>
  <si>
    <t>5340</t>
  </si>
  <si>
    <t>PROGRAM POŽARNEGA SKLADA</t>
  </si>
  <si>
    <t>8370</t>
  </si>
  <si>
    <t>VARSTVO PRED NARAVNIMI IN DRUGIMI NESREČAMI</t>
  </si>
  <si>
    <t>1601</t>
  </si>
  <si>
    <t>1701</t>
  </si>
  <si>
    <t>Ostale organizacije</t>
  </si>
  <si>
    <t>8280</t>
  </si>
  <si>
    <t>FINANCIRANJE ORGANIZACIJ IN ZDRUŽENJ</t>
  </si>
  <si>
    <t>1801</t>
  </si>
  <si>
    <t>Stanovanjski sklad</t>
  </si>
  <si>
    <t>5500</t>
  </si>
  <si>
    <t>UPRAVLJANJE STANOVANJ</t>
  </si>
  <si>
    <t>8510</t>
  </si>
  <si>
    <t>STROŠKI STROKOVNE SLUŽBE IN ORGANOV SKLADA</t>
  </si>
  <si>
    <t>8520</t>
  </si>
  <si>
    <t>OBVEZNI PRISPEVKI IZ KUPNIN</t>
  </si>
  <si>
    <t>8521</t>
  </si>
  <si>
    <t>ODŠKODNINE PO DENACIONALIZACIJI</t>
  </si>
  <si>
    <t>8522</t>
  </si>
  <si>
    <t>SUBVENCIJE NAJEMNIN</t>
  </si>
  <si>
    <t>8530</t>
  </si>
  <si>
    <t>ODPLAČILO KREDITOV SS RS</t>
  </si>
  <si>
    <t>1901</t>
  </si>
  <si>
    <t>Gospodarjenje s stavbnimi zemljišči</t>
  </si>
  <si>
    <t>8610</t>
  </si>
  <si>
    <t>DELO JAVNEGA PODJETJA</t>
  </si>
  <si>
    <t>2003</t>
  </si>
  <si>
    <t>Poslovni prostori</t>
  </si>
  <si>
    <t>5211</t>
  </si>
  <si>
    <t>STROŠKI GOSPODARJENJA S PREMOŽENJEM</t>
  </si>
  <si>
    <t>5212</t>
  </si>
  <si>
    <t>VRAČILA  NAJEMNIN - DENACIONALIZACIJA</t>
  </si>
  <si>
    <t>5213</t>
  </si>
  <si>
    <t>VRAČILA SOFINANCIRANJ</t>
  </si>
  <si>
    <t>08</t>
  </si>
  <si>
    <t>PROGRAM OBNOVE OBJEKTOV IN OPREME</t>
  </si>
  <si>
    <t>1012</t>
  </si>
  <si>
    <t>INVESTICIJSKO VZDRŽEVANJE OBJEKTOV</t>
  </si>
  <si>
    <t>2230</t>
  </si>
  <si>
    <t>OBNOVA OPREME</t>
  </si>
  <si>
    <t>1022</t>
  </si>
  <si>
    <t>2231</t>
  </si>
  <si>
    <t>1033</t>
  </si>
  <si>
    <t>1034</t>
  </si>
  <si>
    <t>OBNOVA KULTURNO ZGODOVINSKIH SPOMENIKOV</t>
  </si>
  <si>
    <t>2232</t>
  </si>
  <si>
    <t>2234</t>
  </si>
  <si>
    <t>1530</t>
  </si>
  <si>
    <t>OKOLJE IN PROSTOR - investicijsko vzdrževanje objektov</t>
  </si>
  <si>
    <t>1531</t>
  </si>
  <si>
    <t>CESTE - investicijsko vzdrževanje</t>
  </si>
  <si>
    <t>1532</t>
  </si>
  <si>
    <t>INVESTICIJSKO VZDRŽEVANJE JAVNE RAZSVETLJAVE</t>
  </si>
  <si>
    <t>1535</t>
  </si>
  <si>
    <t>PROMET - investicijsko vzdrževanje objektov</t>
  </si>
  <si>
    <t>1052</t>
  </si>
  <si>
    <t>INVESTICIJSKO VZDRŽEVNJE OBJEKTOV</t>
  </si>
  <si>
    <t>1640</t>
  </si>
  <si>
    <t>1641</t>
  </si>
  <si>
    <t>2002</t>
  </si>
  <si>
    <t>Upravni prostori</t>
  </si>
  <si>
    <t>9201</t>
  </si>
  <si>
    <t>1625</t>
  </si>
  <si>
    <t>09</t>
  </si>
  <si>
    <t>POSEBNI PROGRAMI</t>
  </si>
  <si>
    <t>3370</t>
  </si>
  <si>
    <t>JAVNA DELA</t>
  </si>
  <si>
    <t>2200</t>
  </si>
  <si>
    <t>PROGRAMI ZVEZE PRIJATELJEV MLADINE</t>
  </si>
  <si>
    <t>3340</t>
  </si>
  <si>
    <t>JAVNA DELA NA PODROČJU PREDŠOLSKE VZGOJE</t>
  </si>
  <si>
    <t>2210</t>
  </si>
  <si>
    <t>VIŠJA STROKOVNA ŠOLA ZA GOSTINSTVO</t>
  </si>
  <si>
    <t>2211</t>
  </si>
  <si>
    <t>RAZISKOVALNI PROJEKTI</t>
  </si>
  <si>
    <t>2212</t>
  </si>
  <si>
    <t>OBČINSKI PROGRAMI ZA OTROKE IN MLADINO</t>
  </si>
  <si>
    <t>3350</t>
  </si>
  <si>
    <t>JAVNA DELA NA PODROČJU ŠOLSTVA</t>
  </si>
  <si>
    <t>3420</t>
  </si>
  <si>
    <t>KADROVSKE ŠTIPENDIJE IN ŠOLNINE (MŠŠ)</t>
  </si>
  <si>
    <t>0404</t>
  </si>
  <si>
    <t>Raziskovanje</t>
  </si>
  <si>
    <t>4100</t>
  </si>
  <si>
    <t>3430</t>
  </si>
  <si>
    <t>ŠTIPENDIJE</t>
  </si>
  <si>
    <t>3600</t>
  </si>
  <si>
    <t>3111</t>
  </si>
  <si>
    <t>OBČINSKE SOCIALNO VARSTEVE SUBVENCIJE</t>
  </si>
  <si>
    <t>3120</t>
  </si>
  <si>
    <t>4420</t>
  </si>
  <si>
    <t>PROJEKT CENTER ZDRAVO MESTO</t>
  </si>
  <si>
    <t>3380</t>
  </si>
  <si>
    <t>3310</t>
  </si>
  <si>
    <t xml:space="preserve">JAVNA DELA </t>
  </si>
  <si>
    <t>7110</t>
  </si>
  <si>
    <t>POSPEŠEVANJE IN RAZVOJ KMETIJSTVA</t>
  </si>
  <si>
    <t>7130</t>
  </si>
  <si>
    <t>AZIL ZA ŽIVALI</t>
  </si>
  <si>
    <t>7210</t>
  </si>
  <si>
    <t>POSPEŠEVANJE IN RAZVOJ MALEGA GOSPODARSTVA</t>
  </si>
  <si>
    <t>7410</t>
  </si>
  <si>
    <t>MARIBORSKA RAZVOJNA AGENCIJA</t>
  </si>
  <si>
    <t>7411</t>
  </si>
  <si>
    <t>MARIBORSKI SEJEM - PRISILNA PORAVNAVA</t>
  </si>
  <si>
    <t>3321</t>
  </si>
  <si>
    <t>2206</t>
  </si>
  <si>
    <t>PRIZNANJA ŠPORTNIKOM IN ŠPORTNIM DELAVCEM</t>
  </si>
  <si>
    <t>2220</t>
  </si>
  <si>
    <t>ŠPORTNE PRIREDITVE</t>
  </si>
  <si>
    <t>2221</t>
  </si>
  <si>
    <t>MEDMESTNO SODELOVANJE</t>
  </si>
  <si>
    <t>2222</t>
  </si>
  <si>
    <t>PROMOCIJSKA DEJAVNOST IN PRIZNANJA</t>
  </si>
  <si>
    <t>2223</t>
  </si>
  <si>
    <t>ŠOLANJE IN IZPOPOLNJEVANJE STROKOVNIH KADROV</t>
  </si>
  <si>
    <t>3330</t>
  </si>
  <si>
    <t>JAVNA DELA NA PODROČJU TURIZMA</t>
  </si>
  <si>
    <t>7310</t>
  </si>
  <si>
    <t>PROMOCIJA MARIBORA</t>
  </si>
  <si>
    <t>7320</t>
  </si>
  <si>
    <t>PRIREDITVE</t>
  </si>
  <si>
    <t>7330</t>
  </si>
  <si>
    <t>PROJEKTI</t>
  </si>
  <si>
    <t>7340</t>
  </si>
  <si>
    <t>SR. ZA FINANCIRANJE TURISTIČNE DRUŠTVENE DEJAVNOSTI</t>
  </si>
  <si>
    <t>7341</t>
  </si>
  <si>
    <t>3360</t>
  </si>
  <si>
    <t>8371</t>
  </si>
  <si>
    <t>UPRAVLJANJE IZOBRAŽEVALNEGA CENTRA PEKRE</t>
  </si>
  <si>
    <t>8340</t>
  </si>
  <si>
    <t>FINANCIRANJE USTANOV</t>
  </si>
  <si>
    <t>1546</t>
  </si>
  <si>
    <t>PRENOVE IN IZBOLJŠAVE NEPROFITNIH STANOVANJ</t>
  </si>
  <si>
    <t>10</t>
  </si>
  <si>
    <t>INVESTICIJE - MESTNA UPRAVA</t>
  </si>
  <si>
    <t>9400</t>
  </si>
  <si>
    <t>RAČUNALNIŠKA PROGRAMSKA OPREMA</t>
  </si>
  <si>
    <t>9100</t>
  </si>
  <si>
    <t>RAČUNALNIŠKA IN  PROGRAMSKA OPREMA</t>
  </si>
  <si>
    <t>9200</t>
  </si>
  <si>
    <t>INVESTICIJSKO VZDRŽEVANJE</t>
  </si>
  <si>
    <t>2131</t>
  </si>
  <si>
    <t>NAKUP OPREME</t>
  </si>
  <si>
    <t>9110</t>
  </si>
  <si>
    <t>NOVOGRADNJE, REKONSTRUKCIJE IN ADAPTACIJE</t>
  </si>
  <si>
    <t>9120</t>
  </si>
  <si>
    <t>9121</t>
  </si>
  <si>
    <t>REGISTER STAVB</t>
  </si>
  <si>
    <t>11</t>
  </si>
  <si>
    <t>INVESTICIJE - DEJAVNOSTI</t>
  </si>
  <si>
    <t>1020</t>
  </si>
  <si>
    <t>NOVOGRADNJE REKONSTRUKCIJE IN ADAPTACIJE</t>
  </si>
  <si>
    <t>1031</t>
  </si>
  <si>
    <t>1032</t>
  </si>
  <si>
    <t>1060</t>
  </si>
  <si>
    <t>1070</t>
  </si>
  <si>
    <t xml:space="preserve">NOVOGRADNJE, REKONSTRUKCIJE IN ADAPTACIJE </t>
  </si>
  <si>
    <t>1071</t>
  </si>
  <si>
    <t>1610</t>
  </si>
  <si>
    <t>UREJANJE KMETIJSKIH ZEMLJIŠČ</t>
  </si>
  <si>
    <t>1514</t>
  </si>
  <si>
    <t>UREDITEV PARKOVNIH IN OSTALIH ZELENIH POVRŠIN - investicije</t>
  </si>
  <si>
    <t>1521</t>
  </si>
  <si>
    <t>OBČINSKE CESTE - novogradnje, rekonstrukcije in adaptacije</t>
  </si>
  <si>
    <t>1522</t>
  </si>
  <si>
    <t>DRŽAVNE CESTE - novogradnje, rekonstrukcije in adaptacije</t>
  </si>
  <si>
    <t>1460</t>
  </si>
  <si>
    <t>VRAČILO ANUITET ZA NAKUP AVTOBUSOV</t>
  </si>
  <si>
    <t>1520</t>
  </si>
  <si>
    <t>PROMET - novogradnje, rekonstrukcije in adaptacije</t>
  </si>
  <si>
    <t>0806</t>
  </si>
  <si>
    <t>Komunalna hidrotehnika</t>
  </si>
  <si>
    <t>1510</t>
  </si>
  <si>
    <t>IZGRADNJA VODOVODOV - investicije</t>
  </si>
  <si>
    <t>1511</t>
  </si>
  <si>
    <t>IZGRADNJA KANALIZACIJE - investicije</t>
  </si>
  <si>
    <t>0807</t>
  </si>
  <si>
    <t>Komunalna energetika</t>
  </si>
  <si>
    <t>1512</t>
  </si>
  <si>
    <t>GRADNJA PLINOVODOV IN TOPLOVODOV</t>
  </si>
  <si>
    <t>0808</t>
  </si>
  <si>
    <t>Čistilna naprava in kolektor</t>
  </si>
  <si>
    <t>1523</t>
  </si>
  <si>
    <t>CENTRALNA ČISTILNA NAPRAVA IN KOLEKTOR</t>
  </si>
  <si>
    <t>0809</t>
  </si>
  <si>
    <t>Ravnanje z odpadki</t>
  </si>
  <si>
    <t>1461</t>
  </si>
  <si>
    <t>ODPLAČILO KREDITOV SNAGE</t>
  </si>
  <si>
    <t>1515</t>
  </si>
  <si>
    <t>RAVNANJE Z ODPADKI</t>
  </si>
  <si>
    <t>1050</t>
  </si>
  <si>
    <t>IZGRADNJA ŠPORTNIH OBJEKTOV</t>
  </si>
  <si>
    <t>1051</t>
  </si>
  <si>
    <t>1650</t>
  </si>
  <si>
    <t>INVESTICIJE</t>
  </si>
  <si>
    <t>1642</t>
  </si>
  <si>
    <t>SOFINANCIRANJE NAKUPA GASILSKE PLATFORME</t>
  </si>
  <si>
    <t>1544</t>
  </si>
  <si>
    <t>NAKUP IN GRADNJA SOCIALNIH STANOVANJ</t>
  </si>
  <si>
    <t>1545</t>
  </si>
  <si>
    <t>NAKUP IN GRADNJA NEPROFITNIH STANOVANJ</t>
  </si>
  <si>
    <t>1547</t>
  </si>
  <si>
    <t>1632</t>
  </si>
  <si>
    <t>UREDITEV OBMOČJA C4 - CENTER DRAVA</t>
  </si>
  <si>
    <t>1636</t>
  </si>
  <si>
    <t>GOSPODARJENJE S STAVBNIMI ZEMLJIŠČI</t>
  </si>
  <si>
    <t>1623</t>
  </si>
  <si>
    <t>NOVOGRADNJE, REKONSTRUKCIJE iIN ADAPTACIJE</t>
  </si>
  <si>
    <t xml:space="preserve">Primerljiva </t>
  </si>
  <si>
    <t>realizacija 1999</t>
  </si>
  <si>
    <t xml:space="preserve">Rebalans  </t>
  </si>
  <si>
    <t>rebalans 2000</t>
  </si>
  <si>
    <t>Indeks</t>
  </si>
  <si>
    <t xml:space="preserve">Indeks  </t>
  </si>
  <si>
    <t>9:7</t>
  </si>
  <si>
    <t>9:8</t>
  </si>
  <si>
    <t>Služba za GIS ter obdelavo podatkov</t>
  </si>
  <si>
    <t>STROŠKI STROK. PODLAG ZA UREJANJE PROMETNEGA REŽIMA</t>
  </si>
  <si>
    <t>RAVNANJE Z NEPRAVILNO PARKIRANIMI IN ZAPUŠČEN. VOZILI</t>
  </si>
  <si>
    <t>SKUPAJ 01 DO 11</t>
  </si>
  <si>
    <t>Politične stranke</t>
  </si>
  <si>
    <t>TEKOČI TRANSFERI JAV. ZAVODU od 1.7.2000 dalje</t>
  </si>
  <si>
    <t>REALIZACIJA ODHODKOV ZA LETO 2000  - PO NAMENIH</t>
  </si>
  <si>
    <t>Oddelek za družbene dejavnosti</t>
  </si>
  <si>
    <t>Komunalna direkcija</t>
  </si>
  <si>
    <t>Zavod za šport</t>
  </si>
  <si>
    <t>Služba za zaščito in reševanje</t>
  </si>
  <si>
    <t>Odd. za gospod. s posl. in upr. prost. ter prem.prem.</t>
  </si>
  <si>
    <t>Stanovanjsko gospodarstvo</t>
  </si>
  <si>
    <t xml:space="preserve">Proračun 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</si>
</sst>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);\-#,##0.00"/>
    <numFmt numFmtId="165" formatCode="#,##0.0_);\-#,##0.0"/>
    <numFmt numFmtId="166" formatCode="#,##0_);\-#,##0"/>
    <numFmt numFmtId="167" formatCode="#,##0.0"/>
  </numFmts>
  <fonts count="14">
    <font>
      <sz val="10"/>
      <color indexed="8"/>
      <name val="MS Sans Serif"/>
      <family val="0"/>
    </font>
    <font>
      <b/>
      <sz val="13.95"/>
      <color indexed="8"/>
      <name val="Arial"/>
      <family val="0"/>
    </font>
    <font>
      <sz val="9.1"/>
      <color indexed="8"/>
      <name val="Arial"/>
      <family val="0"/>
    </font>
    <font>
      <b/>
      <sz val="9.1"/>
      <color indexed="8"/>
      <name val="Arial"/>
      <family val="0"/>
    </font>
    <font>
      <b/>
      <sz val="11.05"/>
      <color indexed="8"/>
      <name val="Arial"/>
      <family val="0"/>
    </font>
    <font>
      <sz val="6.95"/>
      <color indexed="8"/>
      <name val="Arial"/>
      <family val="0"/>
    </font>
    <font>
      <sz val="7.9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MS Sans Serif"/>
      <family val="0"/>
    </font>
    <font>
      <b/>
      <sz val="10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2" fillId="0" borderId="0" xfId="0" applyAlignment="1">
      <alignment horizontal="center" vertical="center"/>
    </xf>
    <xf numFmtId="164" fontId="3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2" fillId="0" borderId="0" xfId="0" applyAlignment="1">
      <alignment vertical="center"/>
    </xf>
    <xf numFmtId="164" fontId="2" fillId="0" borderId="0" xfId="0" applyAlignment="1">
      <alignment horizontal="right" vertical="center"/>
    </xf>
    <xf numFmtId="0" fontId="5" fillId="0" borderId="0" xfId="0" applyAlignment="1">
      <alignment horizontal="left" vertical="center"/>
    </xf>
    <xf numFmtId="0" fontId="6" fillId="0" borderId="0" xfId="0" applyAlignment="1">
      <alignment horizontal="center" vertical="center"/>
    </xf>
    <xf numFmtId="0" fontId="6" fillId="0" borderId="0" xfId="0" applyAlignment="1">
      <alignment horizontal="right" vertical="center"/>
    </xf>
    <xf numFmtId="166" fontId="3" fillId="0" borderId="0" xfId="0" applyNumberFormat="1" applyAlignment="1">
      <alignment horizontal="right" vertical="center"/>
    </xf>
    <xf numFmtId="166" fontId="0" fillId="0" borderId="0" xfId="0" applyNumberFormat="1" applyFill="1" applyBorder="1" applyAlignment="1" applyProtection="1">
      <alignment/>
      <protection/>
    </xf>
    <xf numFmtId="166" fontId="2" fillId="0" borderId="0" xfId="0" applyNumberFormat="1" applyAlignment="1">
      <alignment horizontal="right" vertical="center"/>
    </xf>
    <xf numFmtId="167" fontId="3" fillId="0" borderId="0" xfId="0" applyNumberFormat="1" applyAlignment="1">
      <alignment horizontal="right" vertical="center"/>
    </xf>
    <xf numFmtId="167" fontId="0" fillId="0" borderId="0" xfId="0" applyNumberFormat="1" applyFill="1" applyBorder="1" applyAlignment="1" applyProtection="1">
      <alignment/>
      <protection/>
    </xf>
    <xf numFmtId="167" fontId="2" fillId="0" borderId="0" xfId="0" applyNumberForma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Alignment="1">
      <alignment horizontal="right" vertical="center"/>
    </xf>
    <xf numFmtId="164" fontId="9" fillId="0" borderId="0" xfId="0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20" fontId="10" fillId="0" borderId="2" xfId="0" applyNumberFormat="1" applyFont="1" applyFill="1" applyBorder="1" applyAlignment="1" applyProtection="1" quotePrefix="1">
      <alignment horizontal="center"/>
      <protection/>
    </xf>
    <xf numFmtId="0" fontId="10" fillId="0" borderId="2" xfId="0" applyNumberFormat="1" applyFont="1" applyFill="1" applyBorder="1" applyAlignment="1" applyProtection="1" quotePrefix="1">
      <alignment horizontal="center"/>
      <protection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Fill="1" applyBorder="1" applyAlignment="1" applyProtection="1">
      <alignment/>
      <protection/>
    </xf>
    <xf numFmtId="164" fontId="9" fillId="0" borderId="0" xfId="0" applyNumberFormat="1" applyFont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/>
    </xf>
    <xf numFmtId="166" fontId="9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7" fontId="9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Alignment="1" applyProtection="1">
      <alignment/>
      <protection/>
    </xf>
    <xf numFmtId="0" fontId="13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6"/>
  <sheetViews>
    <sheetView tabSelected="1" workbookViewId="0" topLeftCell="A1">
      <selection activeCell="E427" sqref="E427"/>
    </sheetView>
  </sheetViews>
  <sheetFormatPr defaultColWidth="9.140625" defaultRowHeight="12.75"/>
  <cols>
    <col min="1" max="1" width="4.57421875" style="0" customWidth="1"/>
    <col min="2" max="3" width="5.7109375" style="0" customWidth="1"/>
    <col min="4" max="4" width="52.7109375" style="0" customWidth="1"/>
    <col min="5" max="5" width="15.8515625" style="0" customWidth="1"/>
    <col min="6" max="6" width="14.8515625" style="0" customWidth="1"/>
    <col min="7" max="7" width="15.00390625" style="0" customWidth="1"/>
    <col min="8" max="8" width="14.140625" style="0" customWidth="1"/>
    <col min="9" max="9" width="17.28125" style="0" customWidth="1"/>
    <col min="10" max="11" width="6.28125" style="0" customWidth="1"/>
    <col min="12" max="16384" width="11.421875" style="0" customWidth="1"/>
  </cols>
  <sheetData>
    <row r="2" spans="1:11" ht="18">
      <c r="A2" s="40" t="s">
        <v>444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5" ht="12.75">
      <c r="E5" s="1"/>
    </row>
    <row r="6" spans="1:11" s="22" customFormat="1" ht="12">
      <c r="A6" s="23" t="s">
        <v>2</v>
      </c>
      <c r="B6" s="23" t="s">
        <v>3</v>
      </c>
      <c r="C6" s="23" t="s">
        <v>4</v>
      </c>
      <c r="D6" s="23" t="s">
        <v>5</v>
      </c>
      <c r="E6" s="24" t="s">
        <v>430</v>
      </c>
      <c r="F6" s="23" t="s">
        <v>451</v>
      </c>
      <c r="G6" s="23" t="s">
        <v>432</v>
      </c>
      <c r="H6" s="23" t="s">
        <v>0</v>
      </c>
      <c r="I6" s="23" t="s">
        <v>1</v>
      </c>
      <c r="J6" s="23" t="s">
        <v>434</v>
      </c>
      <c r="K6" s="23" t="s">
        <v>435</v>
      </c>
    </row>
    <row r="7" spans="1:11" s="22" customFormat="1" ht="12">
      <c r="A7" s="25"/>
      <c r="B7" s="25"/>
      <c r="C7" s="25"/>
      <c r="D7" s="25"/>
      <c r="E7" s="25" t="s">
        <v>431</v>
      </c>
      <c r="F7" s="25">
        <v>2000</v>
      </c>
      <c r="G7" s="25">
        <v>2000</v>
      </c>
      <c r="H7" s="25" t="s">
        <v>433</v>
      </c>
      <c r="I7" s="25">
        <v>2000</v>
      </c>
      <c r="J7" s="26" t="s">
        <v>436</v>
      </c>
      <c r="K7" s="27" t="s">
        <v>437</v>
      </c>
    </row>
    <row r="8" spans="1:11" s="22" customFormat="1" ht="12.75" thickBot="1">
      <c r="A8" s="28" t="s">
        <v>6</v>
      </c>
      <c r="B8" s="28" t="s">
        <v>7</v>
      </c>
      <c r="C8" s="28" t="s">
        <v>8</v>
      </c>
      <c r="D8" s="28" t="s">
        <v>9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ht="13.5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8" customFormat="1" ht="15">
      <c r="A10" s="15" t="s">
        <v>10</v>
      </c>
      <c r="B10" s="16"/>
      <c r="C10" s="16"/>
      <c r="D10" s="15" t="s">
        <v>11</v>
      </c>
      <c r="E10" s="19">
        <f>+E12+E16+E20+E24+E28+E32+E36+E40+E44+E48+E52+E56+E60+E64+E68</f>
        <v>1107967691</v>
      </c>
      <c r="F10" s="19">
        <f>+F12+F16+F20+F24+F28+F32+F36+F40+F44+F48+F52+F56+F60+F64+F68</f>
        <v>1217792100</v>
      </c>
      <c r="G10" s="19">
        <f>+G12+G16+G20+G24+G28+G32+G36+G40+G44+G48+G52+G56+G60+G64+G68</f>
        <v>1228393800</v>
      </c>
      <c r="H10" s="19">
        <f>+H12+H16+H20+H24+H28+H32+H36+H40+H44+H48+H52+H56+H60+H64+H68</f>
        <v>1260385201.4</v>
      </c>
      <c r="I10" s="32">
        <f>+I12+I16+I20+I24+I28+I32+I36+I40+I44+I48+I52+I56+I60+I64+I68</f>
        <v>1201104547.1899998</v>
      </c>
      <c r="J10" s="21">
        <v>97.77846055475044</v>
      </c>
      <c r="K10" s="21">
        <v>95.29662406824892</v>
      </c>
    </row>
    <row r="12" spans="2:11" ht="15">
      <c r="B12" s="3" t="s">
        <v>12</v>
      </c>
      <c r="D12" s="3" t="s">
        <v>13</v>
      </c>
      <c r="E12" s="9">
        <v>106999842</v>
      </c>
      <c r="F12" s="9">
        <v>112290400</v>
      </c>
      <c r="G12" s="9">
        <v>113989100</v>
      </c>
      <c r="H12" s="9">
        <v>112999100</v>
      </c>
      <c r="I12" s="2">
        <v>111358036.92</v>
      </c>
      <c r="J12" s="12">
        <v>97.69182923630416</v>
      </c>
      <c r="K12" s="12">
        <v>98.54772022078052</v>
      </c>
    </row>
    <row r="13" spans="3:11" ht="12.75">
      <c r="C13" s="4" t="s">
        <v>14</v>
      </c>
      <c r="D13" s="4" t="s">
        <v>15</v>
      </c>
      <c r="E13" s="11">
        <v>95521592</v>
      </c>
      <c r="F13" s="11">
        <v>98353400</v>
      </c>
      <c r="G13" s="11">
        <v>100052100</v>
      </c>
      <c r="H13" s="11">
        <v>100052100</v>
      </c>
      <c r="I13" s="5">
        <v>100083033</v>
      </c>
      <c r="J13" s="14">
        <v>100.03091689229912</v>
      </c>
      <c r="K13" s="14">
        <v>100.03091689229912</v>
      </c>
    </row>
    <row r="14" spans="3:11" ht="12.75">
      <c r="C14" s="4" t="s">
        <v>16</v>
      </c>
      <c r="D14" s="4" t="s">
        <v>17</v>
      </c>
      <c r="E14" s="11">
        <v>11478250</v>
      </c>
      <c r="F14" s="11">
        <v>13937000</v>
      </c>
      <c r="G14" s="11">
        <v>13937000</v>
      </c>
      <c r="H14" s="11">
        <v>12947000</v>
      </c>
      <c r="I14" s="5">
        <v>11275003.92</v>
      </c>
      <c r="J14" s="14">
        <v>80.89979134677478</v>
      </c>
      <c r="K14" s="14">
        <v>87.08584166216112</v>
      </c>
    </row>
    <row r="16" spans="2:11" ht="15">
      <c r="B16" s="3" t="s">
        <v>18</v>
      </c>
      <c r="D16" s="3" t="s">
        <v>19</v>
      </c>
      <c r="E16" s="9">
        <v>35790126</v>
      </c>
      <c r="F16" s="9">
        <v>39317500</v>
      </c>
      <c r="G16" s="9">
        <v>40116200</v>
      </c>
      <c r="H16" s="9">
        <v>40116200</v>
      </c>
      <c r="I16" s="2">
        <v>38177658.14</v>
      </c>
      <c r="J16" s="12">
        <v>95.16768323021623</v>
      </c>
      <c r="K16" s="12">
        <v>95.16768323021623</v>
      </c>
    </row>
    <row r="17" spans="3:11" ht="12.75">
      <c r="C17" s="4" t="s">
        <v>20</v>
      </c>
      <c r="D17" s="4" t="s">
        <v>15</v>
      </c>
      <c r="E17" s="11">
        <v>33665927</v>
      </c>
      <c r="F17" s="11">
        <v>36817500</v>
      </c>
      <c r="G17" s="11">
        <v>37616200</v>
      </c>
      <c r="H17" s="11">
        <v>37616200</v>
      </c>
      <c r="I17" s="5">
        <v>36125465.3</v>
      </c>
      <c r="J17" s="14">
        <v>96.03698752133388</v>
      </c>
      <c r="K17" s="14">
        <v>96.03698752133388</v>
      </c>
    </row>
    <row r="18" spans="3:11" ht="12.75">
      <c r="C18" s="4" t="s">
        <v>21</v>
      </c>
      <c r="D18" s="4" t="s">
        <v>17</v>
      </c>
      <c r="E18" s="11">
        <v>2124199</v>
      </c>
      <c r="F18" s="11">
        <v>2500000</v>
      </c>
      <c r="G18" s="11">
        <v>2500000</v>
      </c>
      <c r="H18" s="11">
        <v>2500000</v>
      </c>
      <c r="I18" s="5">
        <v>2052192.84</v>
      </c>
      <c r="J18" s="14">
        <v>82.0877136</v>
      </c>
      <c r="K18" s="14">
        <v>82.0877136</v>
      </c>
    </row>
    <row r="20" spans="2:11" ht="15">
      <c r="B20" s="3" t="s">
        <v>22</v>
      </c>
      <c r="D20" s="3" t="s">
        <v>23</v>
      </c>
      <c r="E20" s="9">
        <v>75067970</v>
      </c>
      <c r="F20" s="9">
        <v>93517100</v>
      </c>
      <c r="G20" s="9">
        <v>94623600</v>
      </c>
      <c r="H20" s="9">
        <v>94694579.6</v>
      </c>
      <c r="I20" s="2">
        <v>87202746.49</v>
      </c>
      <c r="J20" s="12">
        <v>92.15750245181964</v>
      </c>
      <c r="K20" s="12">
        <v>92.08842455223277</v>
      </c>
    </row>
    <row r="21" spans="3:11" ht="12.75">
      <c r="C21" s="4" t="s">
        <v>24</v>
      </c>
      <c r="D21" s="4" t="s">
        <v>15</v>
      </c>
      <c r="E21" s="11">
        <v>70608014</v>
      </c>
      <c r="F21" s="11">
        <v>85257100</v>
      </c>
      <c r="G21" s="11">
        <v>86363600</v>
      </c>
      <c r="H21" s="11">
        <v>86434579.6</v>
      </c>
      <c r="I21" s="5">
        <v>81549643.9</v>
      </c>
      <c r="J21" s="14">
        <v>94.42594322144978</v>
      </c>
      <c r="K21" s="14">
        <v>94.34840115772369</v>
      </c>
    </row>
    <row r="22" spans="3:11" ht="12.75">
      <c r="C22" s="4" t="s">
        <v>25</v>
      </c>
      <c r="D22" s="4" t="s">
        <v>17</v>
      </c>
      <c r="E22" s="11">
        <v>4459956</v>
      </c>
      <c r="F22" s="11">
        <v>8260000</v>
      </c>
      <c r="G22" s="11">
        <v>8260000</v>
      </c>
      <c r="H22" s="11">
        <v>8260000</v>
      </c>
      <c r="I22" s="5">
        <v>5653102.59</v>
      </c>
      <c r="J22" s="14">
        <v>68.43949866828088</v>
      </c>
      <c r="K22" s="14">
        <v>68.43949866828088</v>
      </c>
    </row>
    <row r="24" spans="2:11" ht="15">
      <c r="B24" s="3" t="s">
        <v>26</v>
      </c>
      <c r="D24" s="29" t="s">
        <v>445</v>
      </c>
      <c r="E24" s="9">
        <v>86868481</v>
      </c>
      <c r="F24" s="9">
        <v>97429100</v>
      </c>
      <c r="G24" s="9">
        <v>98799500</v>
      </c>
      <c r="H24" s="9">
        <v>98799500</v>
      </c>
      <c r="I24" s="2">
        <v>95617151.89</v>
      </c>
      <c r="J24" s="12">
        <v>96.77898358797361</v>
      </c>
      <c r="K24" s="12">
        <v>96.77898358797361</v>
      </c>
    </row>
    <row r="25" spans="3:11" ht="12.75">
      <c r="C25" s="4" t="s">
        <v>27</v>
      </c>
      <c r="D25" s="4" t="s">
        <v>15</v>
      </c>
      <c r="E25" s="11">
        <v>83880267</v>
      </c>
      <c r="F25" s="11">
        <v>93385100</v>
      </c>
      <c r="G25" s="11">
        <v>94755500</v>
      </c>
      <c r="H25" s="11">
        <v>94755500</v>
      </c>
      <c r="I25" s="5">
        <v>92548436.3</v>
      </c>
      <c r="J25" s="14">
        <v>97.67078037686466</v>
      </c>
      <c r="K25" s="14">
        <v>97.67078037686466</v>
      </c>
    </row>
    <row r="26" spans="3:11" ht="12.75">
      <c r="C26" s="4" t="s">
        <v>28</v>
      </c>
      <c r="D26" s="4" t="s">
        <v>17</v>
      </c>
      <c r="E26" s="11">
        <v>2988214</v>
      </c>
      <c r="F26" s="11">
        <v>4044000</v>
      </c>
      <c r="G26" s="11">
        <v>4044000</v>
      </c>
      <c r="H26" s="11">
        <v>4044000</v>
      </c>
      <c r="I26" s="5">
        <v>3068715.59</v>
      </c>
      <c r="J26" s="14">
        <v>75.88317482690405</v>
      </c>
      <c r="K26" s="14">
        <v>75.88317482690405</v>
      </c>
    </row>
    <row r="28" spans="2:11" ht="15">
      <c r="B28" s="3" t="s">
        <v>29</v>
      </c>
      <c r="D28" s="3" t="s">
        <v>30</v>
      </c>
      <c r="E28" s="9">
        <v>144981300</v>
      </c>
      <c r="F28" s="9">
        <v>171352500</v>
      </c>
      <c r="G28" s="9">
        <v>164692000</v>
      </c>
      <c r="H28" s="9">
        <v>168033000</v>
      </c>
      <c r="I28" s="2">
        <v>153861561.65</v>
      </c>
      <c r="J28" s="12">
        <v>93.42382243824837</v>
      </c>
      <c r="K28" s="12">
        <v>91.56627665399058</v>
      </c>
    </row>
    <row r="29" spans="3:11" ht="12.75">
      <c r="C29" s="4" t="s">
        <v>31</v>
      </c>
      <c r="D29" s="4" t="s">
        <v>15</v>
      </c>
      <c r="E29" s="11">
        <v>117075363</v>
      </c>
      <c r="F29" s="11">
        <v>127653500</v>
      </c>
      <c r="G29" s="11">
        <v>130993000</v>
      </c>
      <c r="H29" s="11">
        <v>130993000</v>
      </c>
      <c r="I29" s="5">
        <v>116701227.3</v>
      </c>
      <c r="J29" s="14">
        <v>89.08966685242723</v>
      </c>
      <c r="K29" s="14">
        <v>89.08966685242723</v>
      </c>
    </row>
    <row r="30" spans="3:11" ht="12.75">
      <c r="C30" s="4" t="s">
        <v>32</v>
      </c>
      <c r="D30" s="4" t="s">
        <v>17</v>
      </c>
      <c r="E30" s="11">
        <v>27905937</v>
      </c>
      <c r="F30" s="11">
        <v>43699000</v>
      </c>
      <c r="G30" s="11">
        <v>33699000</v>
      </c>
      <c r="H30" s="11">
        <v>37040000</v>
      </c>
      <c r="I30" s="5">
        <v>37160334.35</v>
      </c>
      <c r="J30" s="14">
        <v>110.2713265972284</v>
      </c>
      <c r="K30" s="14">
        <v>100.32487675485962</v>
      </c>
    </row>
    <row r="32" spans="2:11" ht="15">
      <c r="B32" s="3" t="s">
        <v>33</v>
      </c>
      <c r="D32" s="3" t="s">
        <v>34</v>
      </c>
      <c r="E32" s="9">
        <v>25433803</v>
      </c>
      <c r="F32" s="9">
        <v>31752500</v>
      </c>
      <c r="G32" s="9">
        <v>31903200</v>
      </c>
      <c r="H32" s="9">
        <v>31903200</v>
      </c>
      <c r="I32" s="2">
        <v>29096247.15</v>
      </c>
      <c r="J32" s="12">
        <v>91.2016573572557</v>
      </c>
      <c r="K32" s="12">
        <v>91.2016573572557</v>
      </c>
    </row>
    <row r="33" spans="3:11" ht="12.75">
      <c r="C33" s="4" t="s">
        <v>35</v>
      </c>
      <c r="D33" s="4" t="s">
        <v>15</v>
      </c>
      <c r="E33" s="11">
        <v>23654512</v>
      </c>
      <c r="F33" s="11">
        <v>29952500</v>
      </c>
      <c r="G33" s="11">
        <v>30103200</v>
      </c>
      <c r="H33" s="11">
        <v>30103200</v>
      </c>
      <c r="I33" s="5">
        <v>27313674</v>
      </c>
      <c r="J33" s="14">
        <v>90.73345690823568</v>
      </c>
      <c r="K33" s="14">
        <v>90.73345690823568</v>
      </c>
    </row>
    <row r="34" spans="3:11" ht="12.75">
      <c r="C34" s="4" t="s">
        <v>36</v>
      </c>
      <c r="D34" s="4" t="s">
        <v>17</v>
      </c>
      <c r="E34" s="11">
        <v>1779291</v>
      </c>
      <c r="F34" s="11">
        <v>1800000</v>
      </c>
      <c r="G34" s="11">
        <v>1800000</v>
      </c>
      <c r="H34" s="11">
        <v>1800000</v>
      </c>
      <c r="I34" s="5">
        <v>1782573.15</v>
      </c>
      <c r="J34" s="14">
        <v>99.03184166666666</v>
      </c>
      <c r="K34" s="14">
        <v>99.03184166666666</v>
      </c>
    </row>
    <row r="36" spans="2:11" ht="15">
      <c r="B36" s="3" t="s">
        <v>37</v>
      </c>
      <c r="D36" s="29" t="s">
        <v>446</v>
      </c>
      <c r="E36" s="9">
        <v>107176181</v>
      </c>
      <c r="F36" s="9">
        <v>120419800</v>
      </c>
      <c r="G36" s="9">
        <v>122923100</v>
      </c>
      <c r="H36" s="9">
        <v>123652521.8</v>
      </c>
      <c r="I36" s="2">
        <v>118600801.54</v>
      </c>
      <c r="J36" s="12">
        <v>96.48373783284022</v>
      </c>
      <c r="K36" s="12">
        <v>95.91458371696548</v>
      </c>
    </row>
    <row r="37" spans="3:11" ht="12.75">
      <c r="C37" s="4" t="s">
        <v>38</v>
      </c>
      <c r="D37" s="4" t="s">
        <v>15</v>
      </c>
      <c r="E37" s="11">
        <v>102834050</v>
      </c>
      <c r="F37" s="11">
        <v>112319800</v>
      </c>
      <c r="G37" s="11">
        <v>114823100</v>
      </c>
      <c r="H37" s="11">
        <v>115552521.8</v>
      </c>
      <c r="I37" s="5">
        <v>112680619</v>
      </c>
      <c r="J37" s="14">
        <v>98.13410280683938</v>
      </c>
      <c r="K37" s="14">
        <v>97.51463425006791</v>
      </c>
    </row>
    <row r="38" spans="3:11" ht="12.75">
      <c r="C38" s="4" t="s">
        <v>39</v>
      </c>
      <c r="D38" s="4" t="s">
        <v>17</v>
      </c>
      <c r="E38" s="11">
        <v>4342131</v>
      </c>
      <c r="F38" s="11">
        <v>8100000</v>
      </c>
      <c r="G38" s="11">
        <v>8100000</v>
      </c>
      <c r="H38" s="11">
        <v>8100000</v>
      </c>
      <c r="I38" s="5">
        <v>5920182.54</v>
      </c>
      <c r="J38" s="14">
        <v>73.08867333333333</v>
      </c>
      <c r="K38" s="14">
        <v>73.08867333333333</v>
      </c>
    </row>
    <row r="40" spans="2:11" ht="15">
      <c r="B40" s="3" t="s">
        <v>40</v>
      </c>
      <c r="D40" s="3" t="s">
        <v>41</v>
      </c>
      <c r="E40" s="9">
        <v>33881772</v>
      </c>
      <c r="F40" s="9">
        <v>35568200</v>
      </c>
      <c r="G40" s="9">
        <v>36246800</v>
      </c>
      <c r="H40" s="9">
        <v>36546800</v>
      </c>
      <c r="I40" s="2">
        <v>35792025.78</v>
      </c>
      <c r="J40" s="12">
        <v>98.74533967136409</v>
      </c>
      <c r="K40" s="12">
        <v>97.93477344117679</v>
      </c>
    </row>
    <row r="41" spans="3:11" ht="12.75">
      <c r="C41" s="4" t="s">
        <v>42</v>
      </c>
      <c r="D41" s="4" t="s">
        <v>15</v>
      </c>
      <c r="E41" s="11">
        <v>31171319</v>
      </c>
      <c r="F41" s="11">
        <v>32568200</v>
      </c>
      <c r="G41" s="11">
        <v>33246800</v>
      </c>
      <c r="H41" s="11">
        <v>33246800</v>
      </c>
      <c r="I41" s="5">
        <v>32653490.5</v>
      </c>
      <c r="J41" s="14">
        <v>98.21543877907047</v>
      </c>
      <c r="K41" s="14">
        <v>98.21543877907047</v>
      </c>
    </row>
    <row r="42" spans="3:11" ht="12.75">
      <c r="C42" s="4" t="s">
        <v>43</v>
      </c>
      <c r="D42" s="4" t="s">
        <v>17</v>
      </c>
      <c r="E42" s="11">
        <v>2710453</v>
      </c>
      <c r="F42" s="11">
        <v>3000000</v>
      </c>
      <c r="G42" s="11">
        <v>3000000</v>
      </c>
      <c r="H42" s="11">
        <v>3300000</v>
      </c>
      <c r="I42" s="5">
        <v>3138535.28</v>
      </c>
      <c r="J42" s="14">
        <v>104.61784266666668</v>
      </c>
      <c r="K42" s="14">
        <v>95.1071296969697</v>
      </c>
    </row>
    <row r="44" spans="2:11" ht="15">
      <c r="B44" s="3" t="s">
        <v>44</v>
      </c>
      <c r="D44" s="29" t="s">
        <v>447</v>
      </c>
      <c r="E44" s="9">
        <v>21426826</v>
      </c>
      <c r="F44" s="9">
        <v>22637600</v>
      </c>
      <c r="G44" s="9">
        <v>22968900</v>
      </c>
      <c r="H44" s="9">
        <v>22968900</v>
      </c>
      <c r="I44" s="2">
        <v>22846824.66</v>
      </c>
      <c r="J44" s="12">
        <v>99.46851899742697</v>
      </c>
      <c r="K44" s="12">
        <v>99.46851899742697</v>
      </c>
    </row>
    <row r="45" spans="3:11" ht="12.75">
      <c r="C45" s="4" t="s">
        <v>45</v>
      </c>
      <c r="D45" s="4" t="s">
        <v>15</v>
      </c>
      <c r="E45" s="11">
        <v>19374672</v>
      </c>
      <c r="F45" s="11">
        <v>20577600</v>
      </c>
      <c r="G45" s="11">
        <v>20908900</v>
      </c>
      <c r="H45" s="11">
        <v>20908900</v>
      </c>
      <c r="I45" s="5">
        <v>21067500.1</v>
      </c>
      <c r="J45" s="14">
        <v>100.75852914309218</v>
      </c>
      <c r="K45" s="14">
        <v>100.75852914309218</v>
      </c>
    </row>
    <row r="46" spans="3:11" ht="12.75">
      <c r="C46" s="4" t="s">
        <v>46</v>
      </c>
      <c r="D46" s="4" t="s">
        <v>17</v>
      </c>
      <c r="E46" s="11">
        <v>2052154</v>
      </c>
      <c r="F46" s="11">
        <v>2060000</v>
      </c>
      <c r="G46" s="11">
        <v>2060000</v>
      </c>
      <c r="H46" s="11">
        <v>2060000</v>
      </c>
      <c r="I46" s="5">
        <v>1779324.56</v>
      </c>
      <c r="J46" s="14">
        <v>86.3749786407767</v>
      </c>
      <c r="K46" s="14">
        <v>86.3749786407767</v>
      </c>
    </row>
    <row r="48" spans="2:11" ht="15">
      <c r="B48" s="3" t="s">
        <v>20</v>
      </c>
      <c r="D48" s="3" t="s">
        <v>47</v>
      </c>
      <c r="E48" s="9">
        <f>+E49+E50</f>
        <v>30446902</v>
      </c>
      <c r="F48" s="9">
        <v>23934400</v>
      </c>
      <c r="G48" s="9">
        <v>27194800</v>
      </c>
      <c r="H48" s="9">
        <v>27194800</v>
      </c>
      <c r="I48" s="2">
        <v>15137267.43</v>
      </c>
      <c r="J48" s="12">
        <v>55.66235982614323</v>
      </c>
      <c r="K48" s="12">
        <v>55.66235982614323</v>
      </c>
    </row>
    <row r="49" spans="3:11" ht="12.75">
      <c r="C49" s="4" t="s">
        <v>48</v>
      </c>
      <c r="D49" s="4" t="s">
        <v>15</v>
      </c>
      <c r="E49" s="11">
        <v>25452838</v>
      </c>
      <c r="F49" s="11">
        <v>18334400</v>
      </c>
      <c r="G49" s="11">
        <v>20594800</v>
      </c>
      <c r="H49" s="11">
        <v>20594800</v>
      </c>
      <c r="I49" s="5">
        <v>11128080</v>
      </c>
      <c r="J49" s="14">
        <v>54.03344533571581</v>
      </c>
      <c r="K49" s="14">
        <v>54.03344533571581</v>
      </c>
    </row>
    <row r="50" spans="3:11" ht="12.75">
      <c r="C50" s="4" t="s">
        <v>49</v>
      </c>
      <c r="D50" s="4" t="s">
        <v>17</v>
      </c>
      <c r="E50" s="11">
        <v>4994064</v>
      </c>
      <c r="F50" s="11">
        <v>5600000</v>
      </c>
      <c r="G50" s="11">
        <v>6600000</v>
      </c>
      <c r="H50" s="11">
        <v>6600000</v>
      </c>
      <c r="I50" s="5">
        <v>4009187.43</v>
      </c>
      <c r="J50" s="14">
        <v>60.745264090909096</v>
      </c>
      <c r="K50" s="14">
        <v>60.745264090909096</v>
      </c>
    </row>
    <row r="52" spans="2:11" ht="15">
      <c r="B52" s="3" t="s">
        <v>50</v>
      </c>
      <c r="D52" s="3" t="s">
        <v>51</v>
      </c>
      <c r="E52" s="9">
        <v>28272205</v>
      </c>
      <c r="F52" s="9">
        <v>30302700</v>
      </c>
      <c r="G52" s="9">
        <v>30844100</v>
      </c>
      <c r="H52" s="9">
        <v>30844100</v>
      </c>
      <c r="I52" s="2">
        <v>30127090.72</v>
      </c>
      <c r="J52" s="12">
        <v>97.67537623078644</v>
      </c>
      <c r="K52" s="12">
        <v>97.67537623078644</v>
      </c>
    </row>
    <row r="53" spans="3:11" ht="12.75">
      <c r="C53" s="4" t="s">
        <v>52</v>
      </c>
      <c r="D53" s="4" t="s">
        <v>15</v>
      </c>
      <c r="E53" s="11">
        <v>23494144</v>
      </c>
      <c r="F53" s="11">
        <v>25652700</v>
      </c>
      <c r="G53" s="11">
        <v>26194100</v>
      </c>
      <c r="H53" s="11">
        <v>26194100</v>
      </c>
      <c r="I53" s="5">
        <v>25973104</v>
      </c>
      <c r="J53" s="14">
        <v>99.15631382639602</v>
      </c>
      <c r="K53" s="14">
        <v>99.15631382639602</v>
      </c>
    </row>
    <row r="54" spans="3:11" ht="12.75">
      <c r="C54" s="4" t="s">
        <v>53</v>
      </c>
      <c r="D54" s="4" t="s">
        <v>17</v>
      </c>
      <c r="E54" s="11">
        <v>4778061</v>
      </c>
      <c r="F54" s="11">
        <v>4650000</v>
      </c>
      <c r="G54" s="11">
        <v>4650000</v>
      </c>
      <c r="H54" s="11">
        <v>4650000</v>
      </c>
      <c r="I54" s="5">
        <v>4153986.72</v>
      </c>
      <c r="J54" s="14">
        <v>89.33304774193547</v>
      </c>
      <c r="K54" s="14">
        <v>89.33304774193547</v>
      </c>
    </row>
    <row r="56" spans="2:11" ht="15">
      <c r="B56" s="3" t="s">
        <v>54</v>
      </c>
      <c r="D56" s="3" t="s">
        <v>55</v>
      </c>
      <c r="E56" s="9">
        <v>69527517</v>
      </c>
      <c r="F56" s="9">
        <v>79904500</v>
      </c>
      <c r="G56" s="9">
        <v>80715400</v>
      </c>
      <c r="H56" s="9">
        <v>80715400</v>
      </c>
      <c r="I56" s="2">
        <v>74369658.08</v>
      </c>
      <c r="J56" s="12">
        <v>92.13812739576339</v>
      </c>
      <c r="K56" s="12">
        <v>92.13812739576339</v>
      </c>
    </row>
    <row r="57" spans="3:11" ht="12.75">
      <c r="C57" s="4" t="s">
        <v>56</v>
      </c>
      <c r="D57" s="4" t="s">
        <v>15</v>
      </c>
      <c r="E57" s="11">
        <v>64809066</v>
      </c>
      <c r="F57" s="11">
        <v>70967100</v>
      </c>
      <c r="G57" s="11">
        <v>71778000</v>
      </c>
      <c r="H57" s="11">
        <v>71778000</v>
      </c>
      <c r="I57" s="5">
        <v>67596216.5</v>
      </c>
      <c r="J57" s="14">
        <v>94.17400387305302</v>
      </c>
      <c r="K57" s="14">
        <v>94.17400387305302</v>
      </c>
    </row>
    <row r="58" spans="3:11" ht="12.75">
      <c r="C58" s="4" t="s">
        <v>57</v>
      </c>
      <c r="D58" s="4" t="s">
        <v>17</v>
      </c>
      <c r="E58" s="11">
        <v>4718451</v>
      </c>
      <c r="F58" s="11">
        <v>8937400</v>
      </c>
      <c r="G58" s="11">
        <v>8937400</v>
      </c>
      <c r="H58" s="11">
        <v>8937400</v>
      </c>
      <c r="I58" s="5">
        <v>6773441.58</v>
      </c>
      <c r="J58" s="14">
        <v>75.78760691028711</v>
      </c>
      <c r="K58" s="14">
        <v>75.78760691028711</v>
      </c>
    </row>
    <row r="60" spans="2:11" ht="15">
      <c r="B60" s="3" t="s">
        <v>58</v>
      </c>
      <c r="D60" s="29" t="s">
        <v>448</v>
      </c>
      <c r="E60" s="9">
        <v>12991985</v>
      </c>
      <c r="F60" s="9">
        <v>13842600</v>
      </c>
      <c r="G60" s="9">
        <v>14830300</v>
      </c>
      <c r="H60" s="9">
        <v>14830300</v>
      </c>
      <c r="I60" s="2">
        <v>13903551.88</v>
      </c>
      <c r="J60" s="12">
        <v>93.75098197608949</v>
      </c>
      <c r="K60" s="12">
        <v>93.75098197608949</v>
      </c>
    </row>
    <row r="61" spans="3:11" ht="12.75">
      <c r="C61" s="4" t="s">
        <v>59</v>
      </c>
      <c r="D61" s="4" t="s">
        <v>15</v>
      </c>
      <c r="E61" s="11">
        <v>12413049</v>
      </c>
      <c r="F61" s="11">
        <v>13227600</v>
      </c>
      <c r="G61" s="11">
        <v>14215300</v>
      </c>
      <c r="H61" s="11">
        <v>14215300</v>
      </c>
      <c r="I61" s="5">
        <v>13317240.8</v>
      </c>
      <c r="J61" s="14">
        <v>93.68244637819815</v>
      </c>
      <c r="K61" s="14">
        <v>93.68244637819815</v>
      </c>
    </row>
    <row r="62" spans="3:11" ht="12.75">
      <c r="C62" s="4" t="s">
        <v>60</v>
      </c>
      <c r="D62" s="4" t="s">
        <v>17</v>
      </c>
      <c r="E62" s="11">
        <v>578936</v>
      </c>
      <c r="F62" s="11">
        <v>615000</v>
      </c>
      <c r="G62" s="11">
        <v>615000</v>
      </c>
      <c r="H62" s="11">
        <v>615000</v>
      </c>
      <c r="I62" s="5">
        <v>586311.08</v>
      </c>
      <c r="J62" s="14">
        <v>95.3351349593496</v>
      </c>
      <c r="K62" s="14">
        <v>95.3351349593496</v>
      </c>
    </row>
    <row r="64" spans="2:11" ht="15">
      <c r="B64" s="3" t="s">
        <v>61</v>
      </c>
      <c r="D64" s="29" t="s">
        <v>449</v>
      </c>
      <c r="E64" s="9">
        <v>313492507</v>
      </c>
      <c r="F64" s="9">
        <v>327422100</v>
      </c>
      <c r="G64" s="9">
        <v>330117700</v>
      </c>
      <c r="H64" s="9">
        <v>358657700</v>
      </c>
      <c r="I64" s="2">
        <v>357244872.55</v>
      </c>
      <c r="J64" s="12">
        <v>108.21742443679936</v>
      </c>
      <c r="K64" s="12">
        <v>99.6060791529082</v>
      </c>
    </row>
    <row r="65" spans="3:11" ht="12.75">
      <c r="C65" s="4" t="s">
        <v>62</v>
      </c>
      <c r="D65" s="4" t="s">
        <v>15</v>
      </c>
      <c r="E65" s="11">
        <v>94093161</v>
      </c>
      <c r="F65" s="11">
        <v>104922100</v>
      </c>
      <c r="G65" s="11">
        <v>107617700</v>
      </c>
      <c r="H65" s="11">
        <v>107617700</v>
      </c>
      <c r="I65" s="5">
        <v>107443839.8</v>
      </c>
      <c r="J65" s="14">
        <v>99.83844646373227</v>
      </c>
      <c r="K65" s="14">
        <v>99.83844646373227</v>
      </c>
    </row>
    <row r="66" spans="3:11" ht="12.75">
      <c r="C66" s="4" t="s">
        <v>63</v>
      </c>
      <c r="D66" s="4" t="s">
        <v>64</v>
      </c>
      <c r="E66" s="11">
        <v>219399346</v>
      </c>
      <c r="F66" s="11">
        <v>222500000</v>
      </c>
      <c r="G66" s="11">
        <v>222500000</v>
      </c>
      <c r="H66" s="11">
        <v>251040000</v>
      </c>
      <c r="I66" s="5">
        <v>249801032.75</v>
      </c>
      <c r="J66" s="14">
        <v>112.2701270786517</v>
      </c>
      <c r="K66" s="14">
        <v>99.50646620060549</v>
      </c>
    </row>
    <row r="68" spans="2:11" ht="15">
      <c r="B68" s="3" t="s">
        <v>21</v>
      </c>
      <c r="D68" s="29" t="s">
        <v>438</v>
      </c>
      <c r="E68" s="9">
        <v>15610274</v>
      </c>
      <c r="F68" s="9">
        <v>18101100</v>
      </c>
      <c r="G68" s="9">
        <v>18429100</v>
      </c>
      <c r="H68" s="9">
        <v>18429100</v>
      </c>
      <c r="I68" s="2">
        <v>17769052.31</v>
      </c>
      <c r="J68" s="12">
        <v>96.41844859488526</v>
      </c>
      <c r="K68" s="12">
        <v>96.41844859488526</v>
      </c>
    </row>
    <row r="69" spans="3:11" ht="12.75">
      <c r="C69" s="4" t="s">
        <v>65</v>
      </c>
      <c r="D69" s="4" t="s">
        <v>15</v>
      </c>
      <c r="E69" s="11">
        <v>13093880</v>
      </c>
      <c r="F69" s="11">
        <v>13981100</v>
      </c>
      <c r="G69" s="11">
        <v>14309100</v>
      </c>
      <c r="H69" s="11">
        <v>14309100</v>
      </c>
      <c r="I69" s="5">
        <v>14636836.9</v>
      </c>
      <c r="J69" s="14">
        <v>102.29040890062966</v>
      </c>
      <c r="K69" s="14">
        <v>102.29040890062966</v>
      </c>
    </row>
    <row r="70" spans="3:11" ht="12.75">
      <c r="C70" s="4" t="s">
        <v>66</v>
      </c>
      <c r="D70" s="4" t="s">
        <v>17</v>
      </c>
      <c r="E70" s="11">
        <v>2516394</v>
      </c>
      <c r="F70" s="11">
        <v>4120000</v>
      </c>
      <c r="G70" s="11">
        <v>4120000</v>
      </c>
      <c r="H70" s="11">
        <v>4120000</v>
      </c>
      <c r="I70" s="5">
        <v>3132215.41</v>
      </c>
      <c r="J70" s="14">
        <v>76.02464587378641</v>
      </c>
      <c r="K70" s="14">
        <v>76.02464587378641</v>
      </c>
    </row>
    <row r="71" spans="5:11" ht="12.75">
      <c r="E71" s="10"/>
      <c r="F71" s="10"/>
      <c r="G71" s="10"/>
      <c r="H71" s="10"/>
      <c r="J71" s="13"/>
      <c r="K71" s="13"/>
    </row>
    <row r="72" spans="5:11" ht="12.75">
      <c r="E72" s="10"/>
      <c r="F72" s="10"/>
      <c r="G72" s="10"/>
      <c r="H72" s="10"/>
      <c r="J72" s="13"/>
      <c r="K72" s="13"/>
    </row>
    <row r="73" spans="1:11" s="18" customFormat="1" ht="15">
      <c r="A73" s="15" t="s">
        <v>67</v>
      </c>
      <c r="B73" s="16"/>
      <c r="C73" s="16"/>
      <c r="D73" s="15" t="s">
        <v>68</v>
      </c>
      <c r="E73" s="19">
        <f>+E76+E79+E82+E86+E89+E95+E101+E106+E112</f>
        <v>205929686</v>
      </c>
      <c r="F73" s="19">
        <f>+F76+F79+F82+F86+F89+F95+F101+F106+F112</f>
        <v>273471400</v>
      </c>
      <c r="G73" s="19">
        <f>+G76+G79+G82+G86+G89+G95+G101+G106+G112</f>
        <v>315431400</v>
      </c>
      <c r="H73" s="19">
        <f>+H76+H79+H82+H86+H89+H95+H101+H106+H112</f>
        <v>317228400</v>
      </c>
      <c r="I73" s="32">
        <f>+I76+I79+I82+I86+I89+I95+I101+I106+I112</f>
        <v>227478653.86</v>
      </c>
      <c r="J73" s="21">
        <v>72.11668015929929</v>
      </c>
      <c r="K73" s="21">
        <v>71.7081616463091</v>
      </c>
    </row>
    <row r="74" spans="1:11" s="18" customFormat="1" ht="12.75">
      <c r="A74" s="17"/>
      <c r="D74" s="17"/>
      <c r="E74" s="19"/>
      <c r="F74" s="19"/>
      <c r="G74" s="19"/>
      <c r="H74" s="19"/>
      <c r="I74" s="20"/>
      <c r="J74" s="21"/>
      <c r="K74" s="21"/>
    </row>
    <row r="76" spans="2:11" ht="15">
      <c r="B76" s="3" t="s">
        <v>12</v>
      </c>
      <c r="D76" s="3" t="s">
        <v>13</v>
      </c>
      <c r="E76" s="9">
        <v>19781060</v>
      </c>
      <c r="F76" s="9">
        <v>21550000</v>
      </c>
      <c r="G76" s="9">
        <v>24310000</v>
      </c>
      <c r="H76" s="9">
        <v>25300000</v>
      </c>
      <c r="I76" s="2">
        <v>24026692.21</v>
      </c>
      <c r="J76" s="12">
        <v>98.83460390785686</v>
      </c>
      <c r="K76" s="12">
        <v>94.96716288537549</v>
      </c>
    </row>
    <row r="77" spans="3:11" ht="12.75">
      <c r="C77" s="4" t="s">
        <v>69</v>
      </c>
      <c r="D77" s="4" t="s">
        <v>70</v>
      </c>
      <c r="E77" s="11">
        <v>19781060</v>
      </c>
      <c r="F77" s="11">
        <v>21550000</v>
      </c>
      <c r="G77" s="11">
        <v>24310000</v>
      </c>
      <c r="H77" s="11">
        <v>25300000</v>
      </c>
      <c r="I77" s="5">
        <v>24026692.21</v>
      </c>
      <c r="J77" s="14">
        <v>98.83460390785686</v>
      </c>
      <c r="K77" s="14">
        <v>94.96716288537549</v>
      </c>
    </row>
    <row r="79" spans="2:11" ht="15">
      <c r="B79" s="3" t="s">
        <v>18</v>
      </c>
      <c r="D79" s="3" t="s">
        <v>19</v>
      </c>
      <c r="E79" s="9">
        <f>+E80</f>
        <v>79014</v>
      </c>
      <c r="F79" s="9">
        <v>2000000</v>
      </c>
      <c r="G79" s="9">
        <v>2000000</v>
      </c>
      <c r="H79" s="9">
        <v>2000000</v>
      </c>
      <c r="I79" s="2">
        <v>1438469.18</v>
      </c>
      <c r="J79" s="12">
        <v>71.92345900000001</v>
      </c>
      <c r="K79" s="12">
        <v>71.92345900000001</v>
      </c>
    </row>
    <row r="80" spans="3:11" ht="12.75">
      <c r="C80" s="4" t="s">
        <v>71</v>
      </c>
      <c r="D80" s="4" t="s">
        <v>72</v>
      </c>
      <c r="E80" s="11">
        <v>79014</v>
      </c>
      <c r="F80" s="11">
        <v>2000000</v>
      </c>
      <c r="G80" s="11">
        <v>2000000</v>
      </c>
      <c r="H80" s="11">
        <v>2000000</v>
      </c>
      <c r="I80" s="5">
        <v>1438469.18</v>
      </c>
      <c r="J80" s="14">
        <v>71.92345900000001</v>
      </c>
      <c r="K80" s="14">
        <v>71.92345900000001</v>
      </c>
    </row>
    <row r="82" spans="2:11" ht="15">
      <c r="B82" s="3" t="s">
        <v>22</v>
      </c>
      <c r="D82" s="3" t="s">
        <v>23</v>
      </c>
      <c r="E82" s="9">
        <v>78083491</v>
      </c>
      <c r="F82" s="9">
        <v>76916500</v>
      </c>
      <c r="G82" s="9">
        <v>105116500</v>
      </c>
      <c r="H82" s="9">
        <v>104448500</v>
      </c>
      <c r="I82" s="2">
        <v>57197530.52</v>
      </c>
      <c r="J82" s="12">
        <v>54.41346555488434</v>
      </c>
      <c r="K82" s="12">
        <v>54.76146667496421</v>
      </c>
    </row>
    <row r="83" spans="3:11" ht="12.75">
      <c r="C83" s="4" t="s">
        <v>77</v>
      </c>
      <c r="D83" s="4" t="s">
        <v>78</v>
      </c>
      <c r="E83" s="11">
        <v>0</v>
      </c>
      <c r="F83" s="11">
        <v>4416500</v>
      </c>
      <c r="G83" s="11">
        <v>4416500</v>
      </c>
      <c r="H83" s="11">
        <v>4416500</v>
      </c>
      <c r="I83" s="5">
        <v>0</v>
      </c>
      <c r="J83" s="14">
        <v>0</v>
      </c>
      <c r="K83" s="14">
        <v>0</v>
      </c>
    </row>
    <row r="84" spans="3:11" ht="12.75">
      <c r="C84" s="4" t="s">
        <v>79</v>
      </c>
      <c r="D84" s="4" t="s">
        <v>80</v>
      </c>
      <c r="E84" s="11">
        <v>78083491</v>
      </c>
      <c r="F84" s="11">
        <v>72500000</v>
      </c>
      <c r="G84" s="11">
        <v>100700000</v>
      </c>
      <c r="H84" s="11">
        <v>100032000</v>
      </c>
      <c r="I84" s="5">
        <v>57197530.52</v>
      </c>
      <c r="J84" s="14">
        <v>56.79993100297915</v>
      </c>
      <c r="K84" s="14">
        <v>57.179233165387075</v>
      </c>
    </row>
    <row r="86" spans="2:11" ht="15">
      <c r="B86" s="3" t="s">
        <v>26</v>
      </c>
      <c r="D86" s="29" t="s">
        <v>445</v>
      </c>
      <c r="E86" s="9">
        <v>9699793</v>
      </c>
      <c r="F86" s="9">
        <v>12934900</v>
      </c>
      <c r="G86" s="9">
        <v>12934900</v>
      </c>
      <c r="H86" s="9">
        <v>11909900</v>
      </c>
      <c r="I86" s="2">
        <v>6785694.12</v>
      </c>
      <c r="J86" s="12">
        <v>52.460352379995214</v>
      </c>
      <c r="K86" s="12">
        <v>56.975240094375266</v>
      </c>
    </row>
    <row r="87" spans="3:11" ht="12.75">
      <c r="C87" s="4" t="s">
        <v>81</v>
      </c>
      <c r="D87" s="4" t="s">
        <v>82</v>
      </c>
      <c r="E87" s="11">
        <v>9699793</v>
      </c>
      <c r="F87" s="11">
        <v>12934900</v>
      </c>
      <c r="G87" s="11">
        <v>12934900</v>
      </c>
      <c r="H87" s="11">
        <v>11909900</v>
      </c>
      <c r="I87" s="5">
        <v>6785694.12</v>
      </c>
      <c r="J87" s="14">
        <v>52.460352379995214</v>
      </c>
      <c r="K87" s="14">
        <v>56.975240094375266</v>
      </c>
    </row>
    <row r="89" spans="2:11" ht="15">
      <c r="B89" s="3" t="s">
        <v>29</v>
      </c>
      <c r="D89" s="3" t="s">
        <v>30</v>
      </c>
      <c r="E89" s="9">
        <v>30695826</v>
      </c>
      <c r="F89" s="9">
        <v>30300000</v>
      </c>
      <c r="G89" s="9">
        <v>34300000</v>
      </c>
      <c r="H89" s="9">
        <v>33600000</v>
      </c>
      <c r="I89" s="2">
        <v>33222325.7</v>
      </c>
      <c r="J89" s="12">
        <v>96.85809241982508</v>
      </c>
      <c r="K89" s="12">
        <v>98.8759693452381</v>
      </c>
    </row>
    <row r="90" spans="3:11" ht="12.75">
      <c r="C90" s="4" t="s">
        <v>83</v>
      </c>
      <c r="D90" s="4" t="s">
        <v>84</v>
      </c>
      <c r="E90" s="11">
        <v>236926</v>
      </c>
      <c r="F90" s="11">
        <v>300000</v>
      </c>
      <c r="G90" s="11">
        <v>300000</v>
      </c>
      <c r="H90" s="11">
        <v>300000</v>
      </c>
      <c r="I90" s="5">
        <v>200812.5</v>
      </c>
      <c r="J90" s="14">
        <v>66.9375</v>
      </c>
      <c r="K90" s="14">
        <v>66.9375</v>
      </c>
    </row>
    <row r="91" spans="3:11" ht="12.75">
      <c r="C91" s="4" t="s">
        <v>85</v>
      </c>
      <c r="D91" s="4" t="s">
        <v>86</v>
      </c>
      <c r="E91" s="11">
        <v>17200000</v>
      </c>
      <c r="F91" s="11">
        <v>16000000</v>
      </c>
      <c r="G91" s="11">
        <v>16000000</v>
      </c>
      <c r="H91" s="11">
        <v>15700000</v>
      </c>
      <c r="I91" s="5">
        <v>18896098.2</v>
      </c>
      <c r="J91" s="14">
        <v>118.10061375</v>
      </c>
      <c r="K91" s="14">
        <v>120.35731337579618</v>
      </c>
    </row>
    <row r="92" spans="3:11" ht="12.75">
      <c r="C92" s="4" t="s">
        <v>87</v>
      </c>
      <c r="D92" s="4" t="s">
        <v>88</v>
      </c>
      <c r="E92" s="11">
        <v>0</v>
      </c>
      <c r="F92" s="11">
        <v>0</v>
      </c>
      <c r="G92" s="11">
        <v>4000000</v>
      </c>
      <c r="H92" s="11">
        <v>3600000</v>
      </c>
      <c r="I92" s="5">
        <v>156400</v>
      </c>
      <c r="J92" s="14">
        <v>3.91</v>
      </c>
      <c r="K92" s="14">
        <v>4.344444444444445</v>
      </c>
    </row>
    <row r="93" spans="3:11" ht="12.75">
      <c r="C93" s="4" t="s">
        <v>89</v>
      </c>
      <c r="D93" s="4" t="s">
        <v>90</v>
      </c>
      <c r="E93" s="11">
        <v>13258900</v>
      </c>
      <c r="F93" s="11">
        <v>14000000</v>
      </c>
      <c r="G93" s="11">
        <v>14000000</v>
      </c>
      <c r="H93" s="11">
        <v>14000000</v>
      </c>
      <c r="I93" s="5">
        <v>13969015</v>
      </c>
      <c r="J93" s="14">
        <v>99.77867857142857</v>
      </c>
      <c r="K93" s="14">
        <v>99.77867857142857</v>
      </c>
    </row>
    <row r="95" spans="2:11" ht="15">
      <c r="B95" s="3" t="s">
        <v>37</v>
      </c>
      <c r="D95" s="29" t="s">
        <v>446</v>
      </c>
      <c r="E95" s="9">
        <v>10080453</v>
      </c>
      <c r="F95" s="9">
        <v>12900000</v>
      </c>
      <c r="G95" s="9">
        <v>12900000</v>
      </c>
      <c r="H95" s="9">
        <v>12900000</v>
      </c>
      <c r="I95" s="2">
        <v>12743872.75</v>
      </c>
      <c r="J95" s="12">
        <v>98.78971124031008</v>
      </c>
      <c r="K95" s="12">
        <v>98.78971124031008</v>
      </c>
    </row>
    <row r="96" spans="3:11" ht="12.75">
      <c r="C96" s="4" t="s">
        <v>91</v>
      </c>
      <c r="D96" s="4" t="s">
        <v>92</v>
      </c>
      <c r="E96" s="11">
        <v>1931807</v>
      </c>
      <c r="F96" s="11">
        <v>1900000</v>
      </c>
      <c r="G96" s="11">
        <v>1900000</v>
      </c>
      <c r="H96" s="11">
        <v>1900000</v>
      </c>
      <c r="I96" s="5">
        <v>1881371.75</v>
      </c>
      <c r="J96" s="14">
        <v>99.01956578947369</v>
      </c>
      <c r="K96" s="14">
        <v>99.01956578947369</v>
      </c>
    </row>
    <row r="97" spans="3:11" ht="12.75">
      <c r="C97" s="4" t="s">
        <v>93</v>
      </c>
      <c r="D97" s="30" t="s">
        <v>439</v>
      </c>
      <c r="E97" s="11">
        <v>607831</v>
      </c>
      <c r="F97" s="11">
        <v>2300000</v>
      </c>
      <c r="G97" s="11">
        <v>2300000</v>
      </c>
      <c r="H97" s="11">
        <v>2300000</v>
      </c>
      <c r="I97" s="5">
        <v>2300000</v>
      </c>
      <c r="J97" s="14">
        <v>100</v>
      </c>
      <c r="K97" s="14">
        <v>100</v>
      </c>
    </row>
    <row r="98" spans="3:11" ht="12.75">
      <c r="C98" s="4" t="s">
        <v>94</v>
      </c>
      <c r="D98" s="4" t="s">
        <v>95</v>
      </c>
      <c r="E98" s="11">
        <v>2499152</v>
      </c>
      <c r="F98" s="11">
        <v>3200000</v>
      </c>
      <c r="G98" s="11">
        <v>3200000</v>
      </c>
      <c r="H98" s="11">
        <v>3200000</v>
      </c>
      <c r="I98" s="5">
        <v>3200000</v>
      </c>
      <c r="J98" s="14">
        <v>100</v>
      </c>
      <c r="K98" s="14">
        <v>100</v>
      </c>
    </row>
    <row r="99" spans="3:11" ht="12.75">
      <c r="C99" s="4" t="s">
        <v>96</v>
      </c>
      <c r="D99" s="4" t="s">
        <v>97</v>
      </c>
      <c r="E99" s="11">
        <v>5041663</v>
      </c>
      <c r="F99" s="11">
        <v>5500000</v>
      </c>
      <c r="G99" s="11">
        <v>5500000</v>
      </c>
      <c r="H99" s="11">
        <v>5500000</v>
      </c>
      <c r="I99" s="5">
        <v>5362501</v>
      </c>
      <c r="J99" s="14">
        <v>97.50001818181818</v>
      </c>
      <c r="K99" s="14">
        <v>97.50001818181818</v>
      </c>
    </row>
    <row r="101" spans="2:11" ht="15">
      <c r="B101" s="3" t="s">
        <v>40</v>
      </c>
      <c r="D101" s="3" t="s">
        <v>41</v>
      </c>
      <c r="E101" s="9">
        <v>33059450</v>
      </c>
      <c r="F101" s="9">
        <v>63150000</v>
      </c>
      <c r="G101" s="9">
        <v>69150000</v>
      </c>
      <c r="H101" s="9">
        <v>72350000</v>
      </c>
      <c r="I101" s="2">
        <v>49428044.21</v>
      </c>
      <c r="J101" s="12">
        <v>71.47945655820679</v>
      </c>
      <c r="K101" s="12">
        <v>68.3179602073255</v>
      </c>
    </row>
    <row r="102" spans="3:11" ht="12.75">
      <c r="C102" s="4" t="s">
        <v>98</v>
      </c>
      <c r="D102" s="4" t="s">
        <v>99</v>
      </c>
      <c r="E102" s="11">
        <v>10199099</v>
      </c>
      <c r="F102" s="11">
        <v>16950000</v>
      </c>
      <c r="G102" s="11">
        <v>17950000</v>
      </c>
      <c r="H102" s="11">
        <v>19745000</v>
      </c>
      <c r="I102" s="5">
        <v>16584998.96</v>
      </c>
      <c r="J102" s="14">
        <v>92.3955373816156</v>
      </c>
      <c r="K102" s="14">
        <v>83.995943074196</v>
      </c>
    </row>
    <row r="103" spans="3:11" ht="12.75">
      <c r="C103" s="4" t="s">
        <v>100</v>
      </c>
      <c r="D103" s="4" t="s">
        <v>101</v>
      </c>
      <c r="E103" s="11">
        <v>4201078</v>
      </c>
      <c r="F103" s="11">
        <v>27900000</v>
      </c>
      <c r="G103" s="11">
        <v>22287100</v>
      </c>
      <c r="H103" s="11">
        <v>20192100</v>
      </c>
      <c r="I103" s="5">
        <v>11137073.61</v>
      </c>
      <c r="J103" s="14">
        <v>49.97094108250962</v>
      </c>
      <c r="K103" s="14">
        <v>55.155598526156275</v>
      </c>
    </row>
    <row r="104" spans="3:11" ht="12.75">
      <c r="C104" s="4" t="s">
        <v>102</v>
      </c>
      <c r="D104" s="4" t="s">
        <v>103</v>
      </c>
      <c r="E104" s="11">
        <v>18659273</v>
      </c>
      <c r="F104" s="11">
        <v>18300000</v>
      </c>
      <c r="G104" s="11">
        <v>28912900</v>
      </c>
      <c r="H104" s="11">
        <v>32412900</v>
      </c>
      <c r="I104" s="5">
        <v>21705971.64</v>
      </c>
      <c r="J104" s="14">
        <v>75.07365791740018</v>
      </c>
      <c r="K104" s="14">
        <v>66.96707681201003</v>
      </c>
    </row>
    <row r="106" spans="2:11" ht="15">
      <c r="B106" s="3" t="s">
        <v>50</v>
      </c>
      <c r="D106" s="3" t="s">
        <v>51</v>
      </c>
      <c r="E106" s="9">
        <f>+E107+E108+E109+E110</f>
        <v>19767656</v>
      </c>
      <c r="F106" s="9">
        <v>30680000</v>
      </c>
      <c r="G106" s="9">
        <v>31680000</v>
      </c>
      <c r="H106" s="9">
        <v>31680000</v>
      </c>
      <c r="I106" s="2">
        <v>29008124.11</v>
      </c>
      <c r="J106" s="12">
        <v>91.5660483270202</v>
      </c>
      <c r="K106" s="12">
        <v>91.5660483270202</v>
      </c>
    </row>
    <row r="107" spans="3:11" ht="12.75">
      <c r="C107" s="4" t="s">
        <v>104</v>
      </c>
      <c r="D107" s="4" t="s">
        <v>105</v>
      </c>
      <c r="E107" s="11">
        <v>7788600</v>
      </c>
      <c r="F107" s="11">
        <v>8680000</v>
      </c>
      <c r="G107" s="11">
        <v>8680000</v>
      </c>
      <c r="H107" s="11">
        <v>8680000</v>
      </c>
      <c r="I107" s="5">
        <v>8679999.96</v>
      </c>
      <c r="J107" s="14">
        <v>99.99999953917052</v>
      </c>
      <c r="K107" s="14">
        <v>99.99999953917052</v>
      </c>
    </row>
    <row r="108" spans="3:11" ht="12.75">
      <c r="C108" s="4" t="s">
        <v>106</v>
      </c>
      <c r="D108" s="4" t="s">
        <v>107</v>
      </c>
      <c r="E108" s="11">
        <f>1447273+932727</f>
        <v>2380000</v>
      </c>
      <c r="F108" s="11">
        <v>7780000</v>
      </c>
      <c r="G108" s="11">
        <v>7780000</v>
      </c>
      <c r="H108" s="11">
        <v>7780000</v>
      </c>
      <c r="I108" s="5">
        <v>6647170</v>
      </c>
      <c r="J108" s="14">
        <v>85.4392030848329</v>
      </c>
      <c r="K108" s="14">
        <v>85.4392030848329</v>
      </c>
    </row>
    <row r="109" spans="3:11" ht="12.75">
      <c r="C109" s="4" t="s">
        <v>108</v>
      </c>
      <c r="D109" s="4" t="s">
        <v>109</v>
      </c>
      <c r="E109" s="11">
        <v>2700000</v>
      </c>
      <c r="F109" s="11">
        <v>2220000</v>
      </c>
      <c r="G109" s="11">
        <v>2220000</v>
      </c>
      <c r="H109" s="11">
        <v>2220000</v>
      </c>
      <c r="I109" s="5">
        <v>2218032</v>
      </c>
      <c r="J109" s="14">
        <v>99.91135135135136</v>
      </c>
      <c r="K109" s="14">
        <v>99.91135135135136</v>
      </c>
    </row>
    <row r="110" spans="3:11" ht="12.75">
      <c r="C110" s="4" t="s">
        <v>110</v>
      </c>
      <c r="D110" s="4" t="s">
        <v>111</v>
      </c>
      <c r="E110" s="11">
        <v>6899056</v>
      </c>
      <c r="F110" s="11">
        <v>12000000</v>
      </c>
      <c r="G110" s="11">
        <v>13000000</v>
      </c>
      <c r="H110" s="11">
        <v>13000000</v>
      </c>
      <c r="I110" s="5">
        <v>11462922.15</v>
      </c>
      <c r="J110" s="14">
        <v>88.17632423076923</v>
      </c>
      <c r="K110" s="14">
        <v>88.17632423076923</v>
      </c>
    </row>
    <row r="112" spans="2:11" ht="15">
      <c r="B112" s="3" t="s">
        <v>54</v>
      </c>
      <c r="D112" s="3" t="s">
        <v>55</v>
      </c>
      <c r="E112" s="9">
        <v>4682943</v>
      </c>
      <c r="F112" s="9">
        <v>23040000</v>
      </c>
      <c r="G112" s="9">
        <v>23040000</v>
      </c>
      <c r="H112" s="9">
        <v>23040000</v>
      </c>
      <c r="I112" s="2">
        <v>13627901.06</v>
      </c>
      <c r="J112" s="12">
        <v>59.14887612847222</v>
      </c>
      <c r="K112" s="12">
        <v>59.14887612847222</v>
      </c>
    </row>
    <row r="113" spans="3:11" ht="12.75">
      <c r="C113" s="4" t="s">
        <v>112</v>
      </c>
      <c r="D113" s="4" t="s">
        <v>113</v>
      </c>
      <c r="E113" s="11">
        <v>250707</v>
      </c>
      <c r="F113" s="11">
        <v>640000</v>
      </c>
      <c r="G113" s="11">
        <v>640000</v>
      </c>
      <c r="H113" s="11">
        <v>640000</v>
      </c>
      <c r="I113" s="5">
        <v>147853</v>
      </c>
      <c r="J113" s="14">
        <v>23.10203125</v>
      </c>
      <c r="K113" s="14">
        <v>23.10203125</v>
      </c>
    </row>
    <row r="114" spans="3:11" ht="12.75">
      <c r="C114" s="4" t="s">
        <v>114</v>
      </c>
      <c r="D114" s="30" t="s">
        <v>440</v>
      </c>
      <c r="E114" s="11">
        <v>4432236</v>
      </c>
      <c r="F114" s="11">
        <v>19400000</v>
      </c>
      <c r="G114" s="11">
        <v>19400000</v>
      </c>
      <c r="H114" s="11">
        <v>19400000</v>
      </c>
      <c r="I114" s="5">
        <v>11402048.06</v>
      </c>
      <c r="J114" s="14">
        <v>58.773443608247426</v>
      </c>
      <c r="K114" s="14">
        <v>58.773443608247426</v>
      </c>
    </row>
    <row r="115" spans="3:11" ht="12.75">
      <c r="C115" s="4" t="s">
        <v>115</v>
      </c>
      <c r="D115" s="4" t="s">
        <v>116</v>
      </c>
      <c r="E115" s="11">
        <v>0</v>
      </c>
      <c r="F115" s="11">
        <v>3000000</v>
      </c>
      <c r="G115" s="11">
        <v>3000000</v>
      </c>
      <c r="H115" s="11">
        <v>3000000</v>
      </c>
      <c r="I115" s="5">
        <v>2078000</v>
      </c>
      <c r="J115" s="14">
        <v>69.26666666666667</v>
      </c>
      <c r="K115" s="14">
        <v>69.26666666666667</v>
      </c>
    </row>
    <row r="116" spans="5:11" ht="12.75">
      <c r="E116" s="10"/>
      <c r="F116" s="10"/>
      <c r="G116" s="10"/>
      <c r="H116" s="10"/>
      <c r="J116" s="13"/>
      <c r="K116" s="13"/>
    </row>
    <row r="117" spans="5:11" ht="12.75">
      <c r="E117" s="10"/>
      <c r="F117" s="10"/>
      <c r="G117" s="10"/>
      <c r="H117" s="10"/>
      <c r="J117" s="13"/>
      <c r="K117" s="13"/>
    </row>
    <row r="118" spans="1:11" s="18" customFormat="1" ht="15">
      <c r="A118" s="15" t="s">
        <v>117</v>
      </c>
      <c r="B118" s="16"/>
      <c r="C118" s="16"/>
      <c r="D118" s="15" t="s">
        <v>118</v>
      </c>
      <c r="E118" s="19">
        <v>54187608</v>
      </c>
      <c r="F118" s="19">
        <v>69339100</v>
      </c>
      <c r="G118" s="19">
        <v>69339100</v>
      </c>
      <c r="H118" s="19">
        <v>69339100</v>
      </c>
      <c r="I118" s="20">
        <v>58994876.03</v>
      </c>
      <c r="J118" s="21">
        <v>85.08168699911018</v>
      </c>
      <c r="K118" s="21">
        <v>85.08168699911018</v>
      </c>
    </row>
    <row r="120" spans="2:11" ht="15">
      <c r="B120" s="3" t="s">
        <v>18</v>
      </c>
      <c r="D120" s="3" t="s">
        <v>19</v>
      </c>
      <c r="E120" s="9">
        <v>54187608</v>
      </c>
      <c r="F120" s="9">
        <v>69339100</v>
      </c>
      <c r="G120" s="9">
        <v>69339100</v>
      </c>
      <c r="H120" s="9">
        <v>69339100</v>
      </c>
      <c r="I120" s="2">
        <v>58994876.03</v>
      </c>
      <c r="J120" s="12">
        <v>85.08168699911018</v>
      </c>
      <c r="K120" s="12">
        <v>85.08168699911018</v>
      </c>
    </row>
    <row r="121" spans="3:11" ht="12.75">
      <c r="C121" s="4" t="s">
        <v>119</v>
      </c>
      <c r="D121" s="4" t="s">
        <v>120</v>
      </c>
      <c r="E121" s="11">
        <v>35549580</v>
      </c>
      <c r="F121" s="11">
        <v>44356350</v>
      </c>
      <c r="G121" s="11">
        <v>44356350</v>
      </c>
      <c r="H121" s="11">
        <v>44356350</v>
      </c>
      <c r="I121" s="5">
        <v>43207553.35</v>
      </c>
      <c r="J121" s="14">
        <v>97.41007398038838</v>
      </c>
      <c r="K121" s="14">
        <v>97.41007398038838</v>
      </c>
    </row>
    <row r="122" spans="3:11" ht="12.75">
      <c r="C122" s="4" t="s">
        <v>121</v>
      </c>
      <c r="D122" s="4" t="s">
        <v>122</v>
      </c>
      <c r="E122" s="11">
        <v>4991783</v>
      </c>
      <c r="F122" s="11">
        <v>7379750</v>
      </c>
      <c r="G122" s="11">
        <v>7379750</v>
      </c>
      <c r="H122" s="11">
        <v>7379750</v>
      </c>
      <c r="I122" s="5">
        <v>6386733.4</v>
      </c>
      <c r="J122" s="14">
        <v>86.544034689522</v>
      </c>
      <c r="K122" s="14">
        <v>86.544034689522</v>
      </c>
    </row>
    <row r="123" spans="3:11" ht="12.75">
      <c r="C123" s="4" t="s">
        <v>123</v>
      </c>
      <c r="D123" s="4" t="s">
        <v>124</v>
      </c>
      <c r="E123" s="11">
        <v>13646245</v>
      </c>
      <c r="F123" s="11">
        <v>17603000</v>
      </c>
      <c r="G123" s="11">
        <v>17603000</v>
      </c>
      <c r="H123" s="11">
        <v>17603000</v>
      </c>
      <c r="I123" s="5">
        <v>9400589.28</v>
      </c>
      <c r="J123" s="14">
        <v>53.40333624950293</v>
      </c>
      <c r="K123" s="14">
        <v>53.40333624950293</v>
      </c>
    </row>
    <row r="124" spans="5:11" ht="12.75">
      <c r="E124" s="10"/>
      <c r="F124" s="10"/>
      <c r="G124" s="10"/>
      <c r="H124" s="10"/>
      <c r="J124" s="13"/>
      <c r="K124" s="13"/>
    </row>
    <row r="125" spans="5:11" ht="12.75">
      <c r="E125" s="10"/>
      <c r="F125" s="10"/>
      <c r="G125" s="10"/>
      <c r="H125" s="10"/>
      <c r="J125" s="13"/>
      <c r="K125" s="13"/>
    </row>
    <row r="126" spans="1:11" s="18" customFormat="1" ht="15">
      <c r="A126" s="15" t="s">
        <v>125</v>
      </c>
      <c r="B126" s="16"/>
      <c r="C126" s="16"/>
      <c r="D126" s="15" t="s">
        <v>126</v>
      </c>
      <c r="E126" s="19">
        <v>1739471</v>
      </c>
      <c r="F126" s="19">
        <v>1500000</v>
      </c>
      <c r="G126" s="19">
        <v>1500000</v>
      </c>
      <c r="H126" s="19">
        <v>1500000</v>
      </c>
      <c r="I126" s="20">
        <v>895705.84</v>
      </c>
      <c r="J126" s="21">
        <v>59.71372266666666</v>
      </c>
      <c r="K126" s="21">
        <v>59.71372266666666</v>
      </c>
    </row>
    <row r="128" spans="2:11" ht="15">
      <c r="B128" s="3" t="s">
        <v>22</v>
      </c>
      <c r="D128" s="3" t="s">
        <v>23</v>
      </c>
      <c r="E128" s="9">
        <v>1739471</v>
      </c>
      <c r="F128" s="9">
        <v>1500000</v>
      </c>
      <c r="G128" s="9">
        <v>1500000</v>
      </c>
      <c r="H128" s="9">
        <v>1500000</v>
      </c>
      <c r="I128" s="2">
        <v>895705.84</v>
      </c>
      <c r="J128" s="12">
        <v>59.71372266666666</v>
      </c>
      <c r="K128" s="12">
        <v>59.71372266666666</v>
      </c>
    </row>
    <row r="129" spans="3:11" ht="12.75">
      <c r="C129" s="4" t="s">
        <v>127</v>
      </c>
      <c r="D129" s="4" t="s">
        <v>128</v>
      </c>
      <c r="E129" s="11">
        <v>991554</v>
      </c>
      <c r="F129" s="11">
        <v>1000000</v>
      </c>
      <c r="G129" s="11">
        <v>1000000</v>
      </c>
      <c r="H129" s="11">
        <v>1000000</v>
      </c>
      <c r="I129" s="5">
        <v>757350.87</v>
      </c>
      <c r="J129" s="14">
        <v>75.73508700000001</v>
      </c>
      <c r="K129" s="14">
        <v>75.73508700000001</v>
      </c>
    </row>
    <row r="130" spans="3:11" ht="12.75">
      <c r="C130" s="4" t="s">
        <v>129</v>
      </c>
      <c r="D130" s="4" t="s">
        <v>130</v>
      </c>
      <c r="E130" s="11">
        <v>747917</v>
      </c>
      <c r="F130" s="11">
        <v>500000</v>
      </c>
      <c r="G130" s="11">
        <v>500000</v>
      </c>
      <c r="H130" s="11">
        <v>500000</v>
      </c>
      <c r="I130" s="5">
        <v>138354.97</v>
      </c>
      <c r="J130" s="14">
        <v>27.670994</v>
      </c>
      <c r="K130" s="14">
        <v>27.670994</v>
      </c>
    </row>
    <row r="131" spans="5:11" ht="12.75">
      <c r="E131" s="10"/>
      <c r="F131" s="10"/>
      <c r="G131" s="10"/>
      <c r="H131" s="10"/>
      <c r="J131" s="13"/>
      <c r="K131" s="13"/>
    </row>
    <row r="132" spans="5:11" ht="12.75">
      <c r="E132" s="10"/>
      <c r="F132" s="10"/>
      <c r="G132" s="10"/>
      <c r="H132" s="10"/>
      <c r="J132" s="13"/>
      <c r="K132" s="13"/>
    </row>
    <row r="133" spans="1:11" s="18" customFormat="1" ht="15">
      <c r="A133" s="15" t="s">
        <v>131</v>
      </c>
      <c r="B133" s="16"/>
      <c r="C133" s="16"/>
      <c r="D133" s="15" t="s">
        <v>132</v>
      </c>
      <c r="E133" s="19">
        <v>60945746</v>
      </c>
      <c r="F133" s="19">
        <v>48630430</v>
      </c>
      <c r="G133" s="19">
        <v>48579825</v>
      </c>
      <c r="H133" s="19">
        <v>36779423.6</v>
      </c>
      <c r="I133" s="20">
        <v>26419040.08</v>
      </c>
      <c r="J133" s="21">
        <v>54.382740324815906</v>
      </c>
      <c r="K133" s="21">
        <v>71.83103348036155</v>
      </c>
    </row>
    <row r="135" spans="2:11" ht="15">
      <c r="B135" s="3" t="s">
        <v>22</v>
      </c>
      <c r="D135" s="3" t="s">
        <v>23</v>
      </c>
      <c r="E135" s="9">
        <v>60945746</v>
      </c>
      <c r="F135" s="9">
        <v>48630430</v>
      </c>
      <c r="G135" s="9">
        <v>48579825</v>
      </c>
      <c r="H135" s="9">
        <v>36779423.6</v>
      </c>
      <c r="I135" s="2">
        <v>26419040.08</v>
      </c>
      <c r="J135" s="12">
        <v>54.382740324815906</v>
      </c>
      <c r="K135" s="12">
        <v>71.83103348036155</v>
      </c>
    </row>
    <row r="136" spans="3:11" ht="12.75">
      <c r="C136" s="4" t="s">
        <v>133</v>
      </c>
      <c r="D136" s="4" t="s">
        <v>134</v>
      </c>
      <c r="E136" s="11">
        <v>58651984</v>
      </c>
      <c r="F136" s="11">
        <v>26000000</v>
      </c>
      <c r="G136" s="11">
        <v>26000000</v>
      </c>
      <c r="H136" s="11">
        <v>26000000</v>
      </c>
      <c r="I136" s="5">
        <v>26419040.08</v>
      </c>
      <c r="J136" s="14">
        <v>101.61169261538461</v>
      </c>
      <c r="K136" s="14">
        <v>101.61169261538461</v>
      </c>
    </row>
    <row r="137" spans="3:11" ht="12.75">
      <c r="C137" s="4" t="s">
        <v>135</v>
      </c>
      <c r="D137" s="4" t="s">
        <v>136</v>
      </c>
      <c r="E137" s="11">
        <v>2293762</v>
      </c>
      <c r="F137" s="11">
        <v>22630430</v>
      </c>
      <c r="G137" s="11">
        <v>22579825</v>
      </c>
      <c r="H137" s="11">
        <v>10779423.6</v>
      </c>
      <c r="I137" s="5">
        <v>7.450580596923828E-11</v>
      </c>
      <c r="J137" s="14">
        <v>3.299662684243048E-16</v>
      </c>
      <c r="K137" s="14">
        <v>6.911854356409028E-16</v>
      </c>
    </row>
    <row r="138" spans="5:11" ht="12.75">
      <c r="E138" s="10"/>
      <c r="F138" s="10"/>
      <c r="G138" s="10"/>
      <c r="H138" s="10"/>
      <c r="J138" s="13"/>
      <c r="K138" s="13"/>
    </row>
    <row r="139" spans="5:11" ht="12.75">
      <c r="E139" s="10"/>
      <c r="F139" s="10"/>
      <c r="G139" s="10"/>
      <c r="H139" s="10"/>
      <c r="J139" s="13"/>
      <c r="K139" s="13"/>
    </row>
    <row r="140" spans="1:11" s="18" customFormat="1" ht="15">
      <c r="A140" s="15" t="s">
        <v>137</v>
      </c>
      <c r="B140" s="16"/>
      <c r="C140" s="16"/>
      <c r="D140" s="15" t="s">
        <v>138</v>
      </c>
      <c r="E140" s="19">
        <f>+E142+E146+E152+E161+E167+E172+E176+E179+E182+E185+E191+E196+E199+E202+E210+E213</f>
        <v>6052588753.8</v>
      </c>
      <c r="F140" s="19">
        <f>+F142+F146+F152+F161+F167+F172+F176+F179+F182+F185+F191+F196+F199+F202+F210+F213</f>
        <v>6341581900</v>
      </c>
      <c r="G140" s="19">
        <f>+G142+G146+G152+G161+G167+G172+G176+G179+G182+G185+G191+G196+G199+G202+G210+G213</f>
        <v>6765520100</v>
      </c>
      <c r="H140" s="19">
        <f>+H142+H146+H152+H161+H167+H172+H176+H179+H182+H185+H191+H196+H199+H202+H210+H213</f>
        <v>6798888128</v>
      </c>
      <c r="I140" s="32">
        <f>+I142+I146+I152+I161+I167+I172+I176+I179+I182+I185+I191+I196+I199+I202+I210+I213</f>
        <v>6550102031.990001</v>
      </c>
      <c r="J140" s="21">
        <v>96.81594223613348</v>
      </c>
      <c r="K140" s="21">
        <v>96.34078262024317</v>
      </c>
    </row>
    <row r="142" spans="2:11" ht="15">
      <c r="B142" s="3" t="s">
        <v>139</v>
      </c>
      <c r="D142" s="3" t="s">
        <v>140</v>
      </c>
      <c r="E142" s="9">
        <v>1589570752</v>
      </c>
      <c r="F142" s="9">
        <v>1784064900</v>
      </c>
      <c r="G142" s="9">
        <v>1794092900</v>
      </c>
      <c r="H142" s="9">
        <v>1843651500</v>
      </c>
      <c r="I142" s="2">
        <v>1838651398.5</v>
      </c>
      <c r="J142" s="12">
        <v>102.4836226986908</v>
      </c>
      <c r="K142" s="12">
        <v>99.72879356537827</v>
      </c>
    </row>
    <row r="143" spans="3:11" ht="12.75">
      <c r="C143" s="4" t="s">
        <v>141</v>
      </c>
      <c r="D143" s="4" t="s">
        <v>142</v>
      </c>
      <c r="E143" s="11">
        <v>1569066352</v>
      </c>
      <c r="F143" s="11">
        <v>1763790100</v>
      </c>
      <c r="G143" s="11">
        <v>1768188100</v>
      </c>
      <c r="H143" s="11">
        <v>1817405700</v>
      </c>
      <c r="I143" s="5">
        <v>1812405637.5</v>
      </c>
      <c r="J143" s="14">
        <v>102.50072588431061</v>
      </c>
      <c r="K143" s="14">
        <v>99.72487912302685</v>
      </c>
    </row>
    <row r="144" spans="3:11" ht="12.75">
      <c r="C144" s="4" t="s">
        <v>143</v>
      </c>
      <c r="D144" s="4" t="s">
        <v>144</v>
      </c>
      <c r="E144" s="11">
        <v>20504400</v>
      </c>
      <c r="F144" s="11">
        <v>20274800</v>
      </c>
      <c r="G144" s="11">
        <v>25904800</v>
      </c>
      <c r="H144" s="11">
        <v>26245800</v>
      </c>
      <c r="I144" s="5">
        <v>26245761</v>
      </c>
      <c r="J144" s="14">
        <v>101.31620780704733</v>
      </c>
      <c r="K144" s="14">
        <v>99.99985140479619</v>
      </c>
    </row>
    <row r="146" spans="2:11" ht="15">
      <c r="B146" s="3" t="s">
        <v>145</v>
      </c>
      <c r="D146" s="3" t="s">
        <v>146</v>
      </c>
      <c r="E146" s="9">
        <v>413701200</v>
      </c>
      <c r="F146" s="9">
        <v>473029000</v>
      </c>
      <c r="G146" s="9">
        <v>482938800</v>
      </c>
      <c r="H146" s="9">
        <v>485698928</v>
      </c>
      <c r="I146" s="2">
        <v>476888257.81</v>
      </c>
      <c r="J146" s="12">
        <v>98.74714100627243</v>
      </c>
      <c r="K146" s="12">
        <v>98.18598113315169</v>
      </c>
    </row>
    <row r="147" spans="3:11" ht="12.75">
      <c r="C147" s="4" t="s">
        <v>50</v>
      </c>
      <c r="D147" s="4" t="s">
        <v>147</v>
      </c>
      <c r="E147" s="11">
        <v>357445176</v>
      </c>
      <c r="F147" s="11">
        <v>410017300</v>
      </c>
      <c r="G147" s="11">
        <v>410838400</v>
      </c>
      <c r="H147" s="11">
        <v>412961028</v>
      </c>
      <c r="I147" s="5">
        <v>412668547</v>
      </c>
      <c r="J147" s="14">
        <v>100.44546639262542</v>
      </c>
      <c r="K147" s="14">
        <v>99.92917467262794</v>
      </c>
    </row>
    <row r="148" spans="3:11" ht="12.75">
      <c r="C148" s="4" t="s">
        <v>148</v>
      </c>
      <c r="D148" s="4" t="s">
        <v>149</v>
      </c>
      <c r="E148" s="11">
        <v>3068496</v>
      </c>
      <c r="F148" s="11">
        <v>3051100</v>
      </c>
      <c r="G148" s="11">
        <v>3051100</v>
      </c>
      <c r="H148" s="11">
        <v>3051100</v>
      </c>
      <c r="I148" s="5">
        <v>3051100</v>
      </c>
      <c r="J148" s="14">
        <v>100</v>
      </c>
      <c r="K148" s="14">
        <v>100</v>
      </c>
    </row>
    <row r="149" spans="3:11" ht="12.75">
      <c r="C149" s="4" t="s">
        <v>150</v>
      </c>
      <c r="D149" s="4" t="s">
        <v>151</v>
      </c>
      <c r="E149" s="11">
        <v>2397832</v>
      </c>
      <c r="F149" s="11">
        <v>10481200</v>
      </c>
      <c r="G149" s="11">
        <v>18481200</v>
      </c>
      <c r="H149" s="11">
        <v>18481200</v>
      </c>
      <c r="I149" s="5">
        <v>10309374</v>
      </c>
      <c r="J149" s="14">
        <v>55.783033569248744</v>
      </c>
      <c r="K149" s="14">
        <v>55.783033569248744</v>
      </c>
    </row>
    <row r="150" spans="3:11" ht="12.75">
      <c r="C150" s="4" t="s">
        <v>152</v>
      </c>
      <c r="D150" s="4" t="s">
        <v>153</v>
      </c>
      <c r="E150" s="11">
        <v>50789696</v>
      </c>
      <c r="F150" s="11">
        <v>49479400</v>
      </c>
      <c r="G150" s="11">
        <v>50568100</v>
      </c>
      <c r="H150" s="11">
        <v>51205600</v>
      </c>
      <c r="I150" s="5">
        <v>50859236.81</v>
      </c>
      <c r="J150" s="14">
        <v>100.57573215129696</v>
      </c>
      <c r="K150" s="14">
        <v>99.32358337759932</v>
      </c>
    </row>
    <row r="152" spans="2:11" ht="15">
      <c r="B152" s="3" t="s">
        <v>154</v>
      </c>
      <c r="D152" s="3" t="s">
        <v>155</v>
      </c>
      <c r="E152" s="9">
        <f>+E153+E154+E155+E156+E157+E158+E159</f>
        <v>744835675</v>
      </c>
      <c r="F152" s="9">
        <v>628831600</v>
      </c>
      <c r="G152" s="9">
        <v>836375000</v>
      </c>
      <c r="H152" s="9">
        <v>780101100</v>
      </c>
      <c r="I152" s="2">
        <v>736335061.65</v>
      </c>
      <c r="J152" s="12">
        <v>88.03886553878345</v>
      </c>
      <c r="K152" s="12">
        <v>94.3896966239376</v>
      </c>
    </row>
    <row r="153" spans="3:11" ht="12.75">
      <c r="C153" s="4" t="s">
        <v>156</v>
      </c>
      <c r="D153" s="4" t="s">
        <v>157</v>
      </c>
      <c r="E153" s="11">
        <v>600836694</v>
      </c>
      <c r="F153" s="11">
        <v>480884400</v>
      </c>
      <c r="G153" s="11">
        <v>684666300</v>
      </c>
      <c r="H153" s="11">
        <v>628392400</v>
      </c>
      <c r="I153" s="5">
        <v>587796090</v>
      </c>
      <c r="J153" s="14">
        <v>85.85147100127465</v>
      </c>
      <c r="K153" s="14">
        <v>93.5396561129638</v>
      </c>
    </row>
    <row r="154" spans="3:11" ht="12.75">
      <c r="C154" s="4" t="s">
        <v>158</v>
      </c>
      <c r="D154" s="4" t="s">
        <v>159</v>
      </c>
      <c r="E154" s="11">
        <v>35454600</v>
      </c>
      <c r="F154" s="11">
        <v>27798100</v>
      </c>
      <c r="G154" s="11">
        <v>28186000</v>
      </c>
      <c r="H154" s="11">
        <v>27852600</v>
      </c>
      <c r="I154" s="5">
        <v>27798100</v>
      </c>
      <c r="J154" s="14">
        <v>98.62378485773078</v>
      </c>
      <c r="K154" s="14">
        <v>99.80432706461873</v>
      </c>
    </row>
    <row r="155" spans="3:11" ht="12.75">
      <c r="C155" s="4" t="s">
        <v>160</v>
      </c>
      <c r="D155" s="4" t="s">
        <v>161</v>
      </c>
      <c r="E155" s="11">
        <v>31852572</v>
      </c>
      <c r="F155" s="11">
        <v>32618000</v>
      </c>
      <c r="G155" s="11">
        <v>34026500</v>
      </c>
      <c r="H155" s="11">
        <v>34359900</v>
      </c>
      <c r="I155" s="5">
        <v>33783682</v>
      </c>
      <c r="J155" s="14">
        <v>99.2863856112148</v>
      </c>
      <c r="K155" s="14">
        <v>98.32299279101511</v>
      </c>
    </row>
    <row r="156" spans="3:11" ht="12.75">
      <c r="C156" s="4" t="s">
        <v>162</v>
      </c>
      <c r="D156" s="4" t="s">
        <v>163</v>
      </c>
      <c r="E156" s="11">
        <v>25681400</v>
      </c>
      <c r="F156" s="11">
        <v>31992200</v>
      </c>
      <c r="G156" s="11">
        <v>31992200</v>
      </c>
      <c r="H156" s="11">
        <v>31992200</v>
      </c>
      <c r="I156" s="5">
        <v>31992200</v>
      </c>
      <c r="J156" s="14">
        <v>100</v>
      </c>
      <c r="K156" s="14">
        <v>100</v>
      </c>
    </row>
    <row r="157" spans="3:11" ht="12.75">
      <c r="C157" s="4" t="s">
        <v>164</v>
      </c>
      <c r="D157" s="4" t="s">
        <v>165</v>
      </c>
      <c r="E157" s="11">
        <v>45725142</v>
      </c>
      <c r="F157" s="11">
        <v>46863400</v>
      </c>
      <c r="G157" s="11">
        <v>50478500</v>
      </c>
      <c r="H157" s="11">
        <v>50478500</v>
      </c>
      <c r="I157" s="5">
        <v>49465760</v>
      </c>
      <c r="J157" s="14">
        <v>97.99372009865587</v>
      </c>
      <c r="K157" s="14">
        <v>97.99372009865587</v>
      </c>
    </row>
    <row r="158" spans="3:11" ht="12.75">
      <c r="C158" s="4" t="s">
        <v>166</v>
      </c>
      <c r="D158" s="4" t="s">
        <v>167</v>
      </c>
      <c r="E158" s="11">
        <v>3548087</v>
      </c>
      <c r="F158" s="11">
        <v>5767100</v>
      </c>
      <c r="G158" s="11">
        <v>4117100</v>
      </c>
      <c r="H158" s="11">
        <v>4117100</v>
      </c>
      <c r="I158" s="5">
        <v>4072927.95</v>
      </c>
      <c r="J158" s="14">
        <v>98.92710767287653</v>
      </c>
      <c r="K158" s="14">
        <v>98.92710767287653</v>
      </c>
    </row>
    <row r="159" spans="3:11" ht="12.75">
      <c r="C159" s="4" t="s">
        <v>168</v>
      </c>
      <c r="D159" s="4" t="s">
        <v>169</v>
      </c>
      <c r="E159" s="11">
        <v>1737180</v>
      </c>
      <c r="F159" s="11">
        <v>2908400</v>
      </c>
      <c r="G159" s="11">
        <v>2908400</v>
      </c>
      <c r="H159" s="11">
        <v>2908400</v>
      </c>
      <c r="I159" s="5">
        <v>1426301.7</v>
      </c>
      <c r="J159" s="14">
        <v>49.04076811992848</v>
      </c>
      <c r="K159" s="14">
        <v>49.04076811992848</v>
      </c>
    </row>
    <row r="161" spans="2:11" ht="15">
      <c r="B161" s="3" t="s">
        <v>170</v>
      </c>
      <c r="D161" s="3" t="s">
        <v>171</v>
      </c>
      <c r="E161" s="9">
        <v>302980573</v>
      </c>
      <c r="F161" s="9">
        <v>335745000</v>
      </c>
      <c r="G161" s="9">
        <v>335142400</v>
      </c>
      <c r="H161" s="9">
        <v>344000500</v>
      </c>
      <c r="I161" s="2">
        <v>341560383.09</v>
      </c>
      <c r="J161" s="12">
        <v>101.91500182907326</v>
      </c>
      <c r="K161" s="12">
        <v>99.29066471996406</v>
      </c>
    </row>
    <row r="162" spans="3:11" ht="12.75">
      <c r="C162" s="4" t="s">
        <v>172</v>
      </c>
      <c r="D162" s="4" t="s">
        <v>173</v>
      </c>
      <c r="E162" s="11">
        <v>32486552</v>
      </c>
      <c r="F162" s="11">
        <v>37313100</v>
      </c>
      <c r="G162" s="11">
        <v>37313100</v>
      </c>
      <c r="H162" s="11">
        <v>37313100</v>
      </c>
      <c r="I162" s="5">
        <v>37117616.09</v>
      </c>
      <c r="J162" s="14">
        <v>99.47609844799815</v>
      </c>
      <c r="K162" s="14">
        <v>99.47609844799815</v>
      </c>
    </row>
    <row r="163" spans="3:11" ht="12.75">
      <c r="C163" s="4" t="s">
        <v>174</v>
      </c>
      <c r="D163" s="4" t="s">
        <v>175</v>
      </c>
      <c r="E163" s="11">
        <v>20790832</v>
      </c>
      <c r="F163" s="11">
        <v>26259000</v>
      </c>
      <c r="G163" s="11">
        <v>25656400</v>
      </c>
      <c r="H163" s="11">
        <v>27656700</v>
      </c>
      <c r="I163" s="5">
        <v>26887379.05</v>
      </c>
      <c r="J163" s="14">
        <v>104.797941449307</v>
      </c>
      <c r="K163" s="14">
        <v>97.21831979231072</v>
      </c>
    </row>
    <row r="164" spans="3:11" ht="12.75">
      <c r="C164" s="4" t="s">
        <v>176</v>
      </c>
      <c r="D164" s="4" t="s">
        <v>177</v>
      </c>
      <c r="E164" s="11">
        <v>23856000</v>
      </c>
      <c r="F164" s="11">
        <v>24205000</v>
      </c>
      <c r="G164" s="11">
        <v>24205000</v>
      </c>
      <c r="H164" s="11">
        <v>24205000</v>
      </c>
      <c r="I164" s="5">
        <v>24005000</v>
      </c>
      <c r="J164" s="14">
        <v>99.17372443709978</v>
      </c>
      <c r="K164" s="14">
        <v>99.17372443709978</v>
      </c>
    </row>
    <row r="165" spans="3:11" ht="12.75">
      <c r="C165" s="4" t="s">
        <v>178</v>
      </c>
      <c r="D165" s="4" t="s">
        <v>179</v>
      </c>
      <c r="E165" s="11">
        <v>225847189</v>
      </c>
      <c r="F165" s="11">
        <v>247967900</v>
      </c>
      <c r="G165" s="11">
        <v>247967900</v>
      </c>
      <c r="H165" s="11">
        <v>254825700</v>
      </c>
      <c r="I165" s="5">
        <v>253550387.95</v>
      </c>
      <c r="J165" s="14">
        <v>102.25129460305145</v>
      </c>
      <c r="K165" s="14">
        <v>99.49953554527663</v>
      </c>
    </row>
    <row r="167" spans="2:11" ht="15">
      <c r="B167" s="3" t="s">
        <v>180</v>
      </c>
      <c r="D167" s="3" t="s">
        <v>181</v>
      </c>
      <c r="E167" s="9">
        <v>140363735</v>
      </c>
      <c r="F167" s="9">
        <v>147339300</v>
      </c>
      <c r="G167" s="9">
        <v>154044900</v>
      </c>
      <c r="H167" s="9">
        <v>151633200</v>
      </c>
      <c r="I167" s="2">
        <v>151178230.42</v>
      </c>
      <c r="J167" s="12">
        <v>98.13906881694882</v>
      </c>
      <c r="K167" s="12">
        <v>99.69995384915704</v>
      </c>
    </row>
    <row r="168" spans="3:11" ht="12.75">
      <c r="C168" s="4" t="s">
        <v>182</v>
      </c>
      <c r="D168" s="4" t="s">
        <v>183</v>
      </c>
      <c r="E168" s="11">
        <v>4030000</v>
      </c>
      <c r="F168" s="11">
        <v>4255700</v>
      </c>
      <c r="G168" s="11">
        <v>5961300</v>
      </c>
      <c r="H168" s="11">
        <v>5961300</v>
      </c>
      <c r="I168" s="5">
        <v>5961300</v>
      </c>
      <c r="J168" s="14">
        <v>100</v>
      </c>
      <c r="K168" s="14">
        <v>100</v>
      </c>
    </row>
    <row r="169" spans="3:11" ht="12.75">
      <c r="C169" s="4" t="s">
        <v>184</v>
      </c>
      <c r="D169" s="4" t="s">
        <v>185</v>
      </c>
      <c r="E169" s="11">
        <v>127430600</v>
      </c>
      <c r="F169" s="11">
        <v>133836400</v>
      </c>
      <c r="G169" s="11">
        <v>133836400</v>
      </c>
      <c r="H169" s="11">
        <v>130000000</v>
      </c>
      <c r="I169" s="5">
        <v>129549580</v>
      </c>
      <c r="J169" s="14">
        <v>96.796970032069</v>
      </c>
      <c r="K169" s="14">
        <v>99.65352307692308</v>
      </c>
    </row>
    <row r="170" spans="3:11" ht="12.75">
      <c r="C170" s="4" t="s">
        <v>186</v>
      </c>
      <c r="D170" s="4" t="s">
        <v>187</v>
      </c>
      <c r="E170" s="11">
        <v>8903135</v>
      </c>
      <c r="F170" s="11">
        <v>9247200</v>
      </c>
      <c r="G170" s="11">
        <v>14247200</v>
      </c>
      <c r="H170" s="11">
        <v>15671900</v>
      </c>
      <c r="I170" s="5">
        <v>15667350.42</v>
      </c>
      <c r="J170" s="14">
        <v>109.96792646976247</v>
      </c>
      <c r="K170" s="14">
        <v>99.97096982497337</v>
      </c>
    </row>
    <row r="172" spans="2:11" ht="15">
      <c r="B172" s="3" t="s">
        <v>188</v>
      </c>
      <c r="D172" s="3" t="s">
        <v>189</v>
      </c>
      <c r="E172" s="9">
        <f>+E173+E174</f>
        <v>399466926</v>
      </c>
      <c r="F172" s="9">
        <v>471300000</v>
      </c>
      <c r="G172" s="9">
        <v>472024200</v>
      </c>
      <c r="H172" s="9">
        <v>478481600</v>
      </c>
      <c r="I172" s="2">
        <v>475065667.45</v>
      </c>
      <c r="J172" s="12">
        <v>100.6443456606674</v>
      </c>
      <c r="K172" s="12">
        <v>99.28608904710234</v>
      </c>
    </row>
    <row r="173" spans="3:11" ht="12.75">
      <c r="C173" s="4" t="s">
        <v>190</v>
      </c>
      <c r="D173" s="4" t="s">
        <v>191</v>
      </c>
      <c r="E173" s="11">
        <v>253529736</v>
      </c>
      <c r="F173" s="11">
        <v>264900000</v>
      </c>
      <c r="G173" s="11">
        <v>264900000</v>
      </c>
      <c r="H173" s="11">
        <v>269400000</v>
      </c>
      <c r="I173" s="5">
        <v>269399999.97</v>
      </c>
      <c r="J173" s="14">
        <v>101.69875423556059</v>
      </c>
      <c r="K173" s="14">
        <v>99.99999998886415</v>
      </c>
    </row>
    <row r="174" spans="3:11" ht="12.75">
      <c r="C174" s="4" t="s">
        <v>192</v>
      </c>
      <c r="D174" s="4" t="s">
        <v>193</v>
      </c>
      <c r="E174" s="11">
        <f>164174370-16500000-1737180</f>
        <v>145937190</v>
      </c>
      <c r="F174" s="11">
        <v>206400000</v>
      </c>
      <c r="G174" s="11">
        <v>207124200</v>
      </c>
      <c r="H174" s="11">
        <v>209081600</v>
      </c>
      <c r="I174" s="5">
        <v>205665667.48</v>
      </c>
      <c r="J174" s="14">
        <v>99.29581742741794</v>
      </c>
      <c r="K174" s="14">
        <v>98.36622040389972</v>
      </c>
    </row>
    <row r="176" spans="2:11" ht="15">
      <c r="B176" s="3" t="s">
        <v>194</v>
      </c>
      <c r="D176" s="3" t="s">
        <v>195</v>
      </c>
      <c r="E176" s="9">
        <v>555680724</v>
      </c>
      <c r="F176" s="9">
        <v>487800000</v>
      </c>
      <c r="G176" s="9">
        <v>564460000</v>
      </c>
      <c r="H176" s="9">
        <v>593860000</v>
      </c>
      <c r="I176" s="2">
        <v>589355344.01</v>
      </c>
      <c r="J176" s="12">
        <v>104.41047089430606</v>
      </c>
      <c r="K176" s="12">
        <v>99.24146162563568</v>
      </c>
    </row>
    <row r="177" spans="3:11" ht="12.75">
      <c r="C177" s="4" t="s">
        <v>196</v>
      </c>
      <c r="D177" s="4" t="s">
        <v>197</v>
      </c>
      <c r="E177" s="11">
        <v>555680724</v>
      </c>
      <c r="F177" s="11">
        <v>487800000</v>
      </c>
      <c r="G177" s="11">
        <v>564460000</v>
      </c>
      <c r="H177" s="11">
        <v>593860000</v>
      </c>
      <c r="I177" s="5">
        <v>589355344.01</v>
      </c>
      <c r="J177" s="14">
        <v>104.41047089430606</v>
      </c>
      <c r="K177" s="14">
        <v>99.24146162563568</v>
      </c>
    </row>
    <row r="179" spans="2:11" ht="15">
      <c r="B179" s="3" t="s">
        <v>198</v>
      </c>
      <c r="D179" s="3" t="s">
        <v>199</v>
      </c>
      <c r="E179" s="9">
        <v>310523939</v>
      </c>
      <c r="F179" s="9">
        <v>240000000</v>
      </c>
      <c r="G179" s="9">
        <v>300000000</v>
      </c>
      <c r="H179" s="9">
        <v>300000000</v>
      </c>
      <c r="I179" s="2">
        <v>278466578.11</v>
      </c>
      <c r="J179" s="12">
        <v>92.82219270333333</v>
      </c>
      <c r="K179" s="12">
        <v>92.82219270333333</v>
      </c>
    </row>
    <row r="180" spans="3:11" ht="12.75">
      <c r="C180" s="4" t="s">
        <v>200</v>
      </c>
      <c r="D180" s="4" t="s">
        <v>201</v>
      </c>
      <c r="E180" s="11">
        <v>310523939</v>
      </c>
      <c r="F180" s="11">
        <v>240000000</v>
      </c>
      <c r="G180" s="11">
        <v>300000000</v>
      </c>
      <c r="H180" s="11">
        <v>300000000</v>
      </c>
      <c r="I180" s="5">
        <v>278466578.11</v>
      </c>
      <c r="J180" s="14">
        <v>92.82219270333333</v>
      </c>
      <c r="K180" s="14">
        <v>92.82219270333333</v>
      </c>
    </row>
    <row r="182" spans="2:11" ht="15">
      <c r="B182" s="3" t="s">
        <v>202</v>
      </c>
      <c r="D182" s="3" t="s">
        <v>203</v>
      </c>
      <c r="E182" s="9">
        <v>173535640</v>
      </c>
      <c r="F182" s="9">
        <v>280100000</v>
      </c>
      <c r="G182" s="9">
        <v>281647500</v>
      </c>
      <c r="H182" s="9">
        <v>297947500</v>
      </c>
      <c r="I182" s="2">
        <v>287231324.81</v>
      </c>
      <c r="J182" s="12">
        <v>101.98255791725472</v>
      </c>
      <c r="K182" s="12">
        <v>96.40333441629816</v>
      </c>
    </row>
    <row r="183" spans="3:11" ht="12.75">
      <c r="C183" s="4" t="s">
        <v>204</v>
      </c>
      <c r="D183" s="4" t="s">
        <v>205</v>
      </c>
      <c r="E183" s="11">
        <v>173535640</v>
      </c>
      <c r="F183" s="11">
        <v>280100000</v>
      </c>
      <c r="G183" s="11">
        <v>281647500</v>
      </c>
      <c r="H183" s="11">
        <v>297947500</v>
      </c>
      <c r="I183" s="5">
        <v>287231324.81</v>
      </c>
      <c r="J183" s="14">
        <v>101.98255791725472</v>
      </c>
      <c r="K183" s="14">
        <v>96.40333441629816</v>
      </c>
    </row>
    <row r="185" spans="2:11" ht="15">
      <c r="B185" s="3" t="s">
        <v>206</v>
      </c>
      <c r="D185" s="3" t="s">
        <v>207</v>
      </c>
      <c r="E185" s="9">
        <v>423231349</v>
      </c>
      <c r="F185" s="9">
        <v>441115300</v>
      </c>
      <c r="G185" s="9">
        <v>441115300</v>
      </c>
      <c r="H185" s="9">
        <v>441115300</v>
      </c>
      <c r="I185" s="2">
        <v>438787497</v>
      </c>
      <c r="J185" s="12">
        <v>99.47229148478867</v>
      </c>
      <c r="K185" s="12">
        <v>99.47229148478867</v>
      </c>
    </row>
    <row r="186" spans="3:11" ht="12.75">
      <c r="C186" s="4" t="s">
        <v>208</v>
      </c>
      <c r="D186" s="4" t="s">
        <v>209</v>
      </c>
      <c r="E186" s="11">
        <v>115132383</v>
      </c>
      <c r="F186" s="11">
        <v>123249356</v>
      </c>
      <c r="G186" s="11">
        <v>123249356</v>
      </c>
      <c r="H186" s="11">
        <v>123249356</v>
      </c>
      <c r="I186" s="5">
        <v>123108558</v>
      </c>
      <c r="J186" s="14">
        <v>99.88576167489263</v>
      </c>
      <c r="K186" s="14">
        <v>99.88576167489263</v>
      </c>
    </row>
    <row r="187" spans="3:11" ht="12.75">
      <c r="C187" s="4" t="s">
        <v>210</v>
      </c>
      <c r="D187" s="4" t="s">
        <v>211</v>
      </c>
      <c r="E187" s="11">
        <v>241179690</v>
      </c>
      <c r="F187" s="11">
        <v>241439200</v>
      </c>
      <c r="G187" s="11">
        <v>241439200</v>
      </c>
      <c r="H187" s="11">
        <v>241439200</v>
      </c>
      <c r="I187" s="5">
        <v>241284856</v>
      </c>
      <c r="J187" s="14">
        <v>99.93607334683018</v>
      </c>
      <c r="K187" s="14">
        <v>99.93607334683018</v>
      </c>
    </row>
    <row r="188" spans="3:11" ht="12.75">
      <c r="C188" s="4" t="s">
        <v>212</v>
      </c>
      <c r="D188" s="4" t="s">
        <v>213</v>
      </c>
      <c r="E188" s="11">
        <v>61919276</v>
      </c>
      <c r="F188" s="11">
        <v>72551744</v>
      </c>
      <c r="G188" s="11">
        <v>72551744</v>
      </c>
      <c r="H188" s="11">
        <v>72551744</v>
      </c>
      <c r="I188" s="5">
        <v>70519083</v>
      </c>
      <c r="J188" s="14">
        <v>97.19832923657907</v>
      </c>
      <c r="K188" s="14">
        <v>97.19832923657907</v>
      </c>
    </row>
    <row r="189" spans="3:11" ht="12.75">
      <c r="C189" s="4" t="s">
        <v>214</v>
      </c>
      <c r="D189" s="4" t="s">
        <v>215</v>
      </c>
      <c r="E189" s="11">
        <v>5000000</v>
      </c>
      <c r="F189" s="11">
        <v>3875000</v>
      </c>
      <c r="G189" s="11">
        <v>3875000</v>
      </c>
      <c r="H189" s="11">
        <v>3875000</v>
      </c>
      <c r="I189" s="5">
        <v>3875000</v>
      </c>
      <c r="J189" s="14">
        <v>100</v>
      </c>
      <c r="K189" s="14">
        <v>100</v>
      </c>
    </row>
    <row r="191" spans="2:11" ht="15">
      <c r="B191" s="3" t="s">
        <v>216</v>
      </c>
      <c r="D191" s="3" t="s">
        <v>217</v>
      </c>
      <c r="E191" s="9">
        <v>298638969</v>
      </c>
      <c r="F191" s="9">
        <v>336700000</v>
      </c>
      <c r="G191" s="9">
        <v>342542300</v>
      </c>
      <c r="H191" s="9">
        <v>342542300</v>
      </c>
      <c r="I191" s="2">
        <v>328080755.16</v>
      </c>
      <c r="J191" s="12">
        <v>95.77817255270371</v>
      </c>
      <c r="K191" s="12">
        <v>95.77817255270371</v>
      </c>
    </row>
    <row r="192" spans="3:11" ht="12.75">
      <c r="C192" s="4" t="s">
        <v>218</v>
      </c>
      <c r="D192" s="4" t="s">
        <v>219</v>
      </c>
      <c r="E192" s="11">
        <v>244839027</v>
      </c>
      <c r="F192" s="11">
        <v>269000000</v>
      </c>
      <c r="G192" s="11">
        <v>269000000</v>
      </c>
      <c r="H192" s="11">
        <v>269000000</v>
      </c>
      <c r="I192" s="5">
        <v>269000000</v>
      </c>
      <c r="J192" s="14">
        <v>100</v>
      </c>
      <c r="K192" s="14">
        <v>100</v>
      </c>
    </row>
    <row r="193" spans="3:11" ht="12.75">
      <c r="C193" s="4" t="s">
        <v>220</v>
      </c>
      <c r="D193" s="4" t="s">
        <v>221</v>
      </c>
      <c r="E193" s="11">
        <v>37688038</v>
      </c>
      <c r="F193" s="11">
        <v>48500000</v>
      </c>
      <c r="G193" s="11">
        <v>51342300</v>
      </c>
      <c r="H193" s="11">
        <v>51342300</v>
      </c>
      <c r="I193" s="5">
        <v>37678746.16</v>
      </c>
      <c r="J193" s="14">
        <v>73.3873359004174</v>
      </c>
      <c r="K193" s="14">
        <v>73.3873359004174</v>
      </c>
    </row>
    <row r="194" spans="3:11" ht="12.75">
      <c r="C194" s="4" t="s">
        <v>222</v>
      </c>
      <c r="D194" s="4" t="s">
        <v>223</v>
      </c>
      <c r="E194" s="11">
        <v>16111904</v>
      </c>
      <c r="F194" s="11">
        <v>19200000</v>
      </c>
      <c r="G194" s="11">
        <v>22200000</v>
      </c>
      <c r="H194" s="11">
        <v>22200000</v>
      </c>
      <c r="I194" s="5">
        <v>21402009</v>
      </c>
      <c r="J194" s="14">
        <v>96.40544594594594</v>
      </c>
      <c r="K194" s="14">
        <v>96.40544594594594</v>
      </c>
    </row>
    <row r="196" spans="2:11" ht="15">
      <c r="B196" s="3" t="s">
        <v>224</v>
      </c>
      <c r="D196" s="29" t="s">
        <v>442</v>
      </c>
      <c r="E196" s="9">
        <f>+E197</f>
        <v>12163680</v>
      </c>
      <c r="F196" s="9">
        <v>12486600</v>
      </c>
      <c r="G196" s="9">
        <v>12486600</v>
      </c>
      <c r="H196" s="9">
        <v>12486600</v>
      </c>
      <c r="I196" s="2">
        <v>12486600</v>
      </c>
      <c r="J196" s="12">
        <v>100</v>
      </c>
      <c r="K196" s="12">
        <v>100</v>
      </c>
    </row>
    <row r="197" spans="3:11" ht="12.75">
      <c r="C197" s="4" t="s">
        <v>73</v>
      </c>
      <c r="D197" s="4" t="s">
        <v>74</v>
      </c>
      <c r="E197" s="11">
        <v>12163680</v>
      </c>
      <c r="F197" s="11">
        <v>12486600</v>
      </c>
      <c r="G197" s="11">
        <v>12486600</v>
      </c>
      <c r="H197" s="11">
        <v>12486600</v>
      </c>
      <c r="I197" s="5">
        <v>12486600</v>
      </c>
      <c r="J197" s="14">
        <v>100</v>
      </c>
      <c r="K197" s="14">
        <v>100</v>
      </c>
    </row>
    <row r="199" spans="2:11" ht="15">
      <c r="B199" s="3" t="s">
        <v>225</v>
      </c>
      <c r="D199" s="3" t="s">
        <v>226</v>
      </c>
      <c r="E199" s="9">
        <v>5480300</v>
      </c>
      <c r="F199" s="9">
        <v>6650200</v>
      </c>
      <c r="G199" s="9">
        <v>6650200</v>
      </c>
      <c r="H199" s="9">
        <v>6650200</v>
      </c>
      <c r="I199" s="2">
        <v>6150200</v>
      </c>
      <c r="J199" s="12">
        <v>92.48142912995098</v>
      </c>
      <c r="K199" s="12">
        <v>92.48142912995098</v>
      </c>
    </row>
    <row r="200" spans="3:11" ht="12.75">
      <c r="C200" s="4" t="s">
        <v>227</v>
      </c>
      <c r="D200" s="4" t="s">
        <v>228</v>
      </c>
      <c r="E200" s="11">
        <v>5480300</v>
      </c>
      <c r="F200" s="11">
        <v>6650200</v>
      </c>
      <c r="G200" s="11">
        <v>6650200</v>
      </c>
      <c r="H200" s="11">
        <v>6650200</v>
      </c>
      <c r="I200" s="5">
        <v>6150200</v>
      </c>
      <c r="J200" s="14">
        <v>92.48142912995098</v>
      </c>
      <c r="K200" s="14">
        <v>92.48142912995098</v>
      </c>
    </row>
    <row r="202" spans="2:11" ht="15">
      <c r="B202" s="3" t="s">
        <v>229</v>
      </c>
      <c r="D202" s="29" t="s">
        <v>450</v>
      </c>
      <c r="E202" s="9">
        <v>511330694.78</v>
      </c>
      <c r="F202" s="9">
        <v>380720000</v>
      </c>
      <c r="G202" s="9">
        <v>453300000</v>
      </c>
      <c r="H202" s="9">
        <v>444319400</v>
      </c>
      <c r="I202" s="2">
        <v>384695345.13</v>
      </c>
      <c r="J202" s="12">
        <v>84.86550741892786</v>
      </c>
      <c r="K202" s="12">
        <v>86.58081216575283</v>
      </c>
    </row>
    <row r="203" spans="3:11" ht="12.75">
      <c r="C203" s="4" t="s">
        <v>231</v>
      </c>
      <c r="D203" s="4" t="s">
        <v>232</v>
      </c>
      <c r="E203" s="11">
        <v>303164878.36</v>
      </c>
      <c r="F203" s="11">
        <v>199806000</v>
      </c>
      <c r="G203" s="11">
        <v>199806000</v>
      </c>
      <c r="H203" s="11">
        <v>179825400</v>
      </c>
      <c r="I203" s="5">
        <v>155138802.59</v>
      </c>
      <c r="J203" s="14">
        <v>77.64471667017007</v>
      </c>
      <c r="K203" s="14">
        <v>86.27190741130008</v>
      </c>
    </row>
    <row r="204" spans="3:11" ht="12.75">
      <c r="C204" s="4" t="s">
        <v>233</v>
      </c>
      <c r="D204" s="4" t="s">
        <v>234</v>
      </c>
      <c r="E204" s="11">
        <v>72666373.5</v>
      </c>
      <c r="F204" s="11">
        <v>75914000</v>
      </c>
      <c r="G204" s="11">
        <v>75914000</v>
      </c>
      <c r="H204" s="11">
        <v>78414000</v>
      </c>
      <c r="I204" s="5">
        <v>71128613.01</v>
      </c>
      <c r="J204" s="14">
        <v>93.69630504254813</v>
      </c>
      <c r="K204" s="14">
        <v>90.70907364756293</v>
      </c>
    </row>
    <row r="205" spans="3:11" ht="12.75">
      <c r="C205" s="4" t="s">
        <v>235</v>
      </c>
      <c r="D205" s="4" t="s">
        <v>236</v>
      </c>
      <c r="E205" s="11">
        <v>75000000</v>
      </c>
      <c r="F205" s="11">
        <v>75000000</v>
      </c>
      <c r="G205" s="11">
        <v>75000000</v>
      </c>
      <c r="H205" s="11">
        <v>82500000</v>
      </c>
      <c r="I205" s="5">
        <v>74927143.4</v>
      </c>
      <c r="J205" s="14">
        <v>99.90285786666668</v>
      </c>
      <c r="K205" s="14">
        <v>90.82077987878787</v>
      </c>
    </row>
    <row r="206" spans="3:11" ht="12.75">
      <c r="C206" s="4" t="s">
        <v>237</v>
      </c>
      <c r="D206" s="4" t="s">
        <v>238</v>
      </c>
      <c r="E206" s="11">
        <v>9812791.18</v>
      </c>
      <c r="F206" s="11">
        <v>20000000</v>
      </c>
      <c r="G206" s="11">
        <v>20000000</v>
      </c>
      <c r="H206" s="11">
        <v>22000000</v>
      </c>
      <c r="I206" s="5">
        <v>19984390.96</v>
      </c>
      <c r="J206" s="14">
        <v>99.92195480000001</v>
      </c>
      <c r="K206" s="14">
        <v>90.83814072727273</v>
      </c>
    </row>
    <row r="207" spans="3:11" ht="12.75">
      <c r="C207" s="4" t="s">
        <v>239</v>
      </c>
      <c r="D207" s="4" t="s">
        <v>240</v>
      </c>
      <c r="E207" s="11">
        <v>0</v>
      </c>
      <c r="F207" s="11">
        <v>10000000</v>
      </c>
      <c r="G207" s="11">
        <v>10000000</v>
      </c>
      <c r="H207" s="11">
        <v>9000000</v>
      </c>
      <c r="I207" s="5">
        <v>0</v>
      </c>
      <c r="J207" s="14">
        <v>0</v>
      </c>
      <c r="K207" s="14">
        <v>0</v>
      </c>
    </row>
    <row r="208" spans="3:11" ht="12.75">
      <c r="C208" s="4" t="s">
        <v>241</v>
      </c>
      <c r="D208" s="4" t="s">
        <v>242</v>
      </c>
      <c r="E208" s="11">
        <v>50686651.74</v>
      </c>
      <c r="F208" s="11">
        <v>0</v>
      </c>
      <c r="G208" s="11">
        <v>72580000</v>
      </c>
      <c r="H208" s="11">
        <v>72580000</v>
      </c>
      <c r="I208" s="5">
        <v>63516395.17</v>
      </c>
      <c r="J208" s="14">
        <v>87.5122556764949</v>
      </c>
      <c r="K208" s="14">
        <v>87.5122556764949</v>
      </c>
    </row>
    <row r="210" spans="2:11" ht="15">
      <c r="B210" s="3" t="s">
        <v>243</v>
      </c>
      <c r="D210" s="3" t="s">
        <v>244</v>
      </c>
      <c r="E210" s="9">
        <v>55287840.02</v>
      </c>
      <c r="F210" s="9">
        <v>86700000</v>
      </c>
      <c r="G210" s="9">
        <v>86700000</v>
      </c>
      <c r="H210" s="9">
        <v>86700000</v>
      </c>
      <c r="I210" s="2">
        <v>86700000</v>
      </c>
      <c r="J210" s="12">
        <v>100</v>
      </c>
      <c r="K210" s="12">
        <v>100</v>
      </c>
    </row>
    <row r="211" spans="3:11" ht="12.75">
      <c r="C211" s="4" t="s">
        <v>245</v>
      </c>
      <c r="D211" s="4" t="s">
        <v>246</v>
      </c>
      <c r="E211" s="11">
        <v>55287840.02</v>
      </c>
      <c r="F211" s="11">
        <v>86700000</v>
      </c>
      <c r="G211" s="11">
        <v>86700000</v>
      </c>
      <c r="H211" s="11">
        <v>86700000</v>
      </c>
      <c r="I211" s="5">
        <v>86700000</v>
      </c>
      <c r="J211" s="14">
        <v>100</v>
      </c>
      <c r="K211" s="14">
        <v>100</v>
      </c>
    </row>
    <row r="213" spans="2:11" ht="15">
      <c r="B213" s="3" t="s">
        <v>247</v>
      </c>
      <c r="D213" s="3" t="s">
        <v>248</v>
      </c>
      <c r="E213" s="9">
        <v>115796757</v>
      </c>
      <c r="F213" s="9">
        <v>229000000</v>
      </c>
      <c r="G213" s="9">
        <v>202000000</v>
      </c>
      <c r="H213" s="9">
        <v>189700000</v>
      </c>
      <c r="I213" s="2">
        <v>118469388.85</v>
      </c>
      <c r="J213" s="12">
        <v>58.6482123019802</v>
      </c>
      <c r="K213" s="12">
        <v>62.45091663152346</v>
      </c>
    </row>
    <row r="214" spans="3:11" ht="12.75">
      <c r="C214" s="4" t="s">
        <v>249</v>
      </c>
      <c r="D214" s="4" t="s">
        <v>250</v>
      </c>
      <c r="E214" s="11">
        <v>48901865</v>
      </c>
      <c r="F214" s="11">
        <v>77000000</v>
      </c>
      <c r="G214" s="11">
        <v>70000000</v>
      </c>
      <c r="H214" s="11">
        <v>70000000</v>
      </c>
      <c r="I214" s="5">
        <v>36936094.51</v>
      </c>
      <c r="J214" s="14">
        <v>52.7658493</v>
      </c>
      <c r="K214" s="14">
        <v>52.7658493</v>
      </c>
    </row>
    <row r="215" spans="3:11" ht="12.75">
      <c r="C215" s="4" t="s">
        <v>251</v>
      </c>
      <c r="D215" s="4" t="s">
        <v>252</v>
      </c>
      <c r="E215" s="11">
        <v>65941187</v>
      </c>
      <c r="F215" s="11">
        <v>143000000</v>
      </c>
      <c r="G215" s="11">
        <v>123000000</v>
      </c>
      <c r="H215" s="11">
        <v>110700000</v>
      </c>
      <c r="I215" s="5">
        <v>77533294.34</v>
      </c>
      <c r="J215" s="14">
        <v>63.0351986504065</v>
      </c>
      <c r="K215" s="14">
        <v>70.03910961156278</v>
      </c>
    </row>
    <row r="216" spans="3:11" ht="12.75">
      <c r="C216" s="4" t="s">
        <v>253</v>
      </c>
      <c r="D216" s="4" t="s">
        <v>254</v>
      </c>
      <c r="E216" s="11">
        <v>953705</v>
      </c>
      <c r="F216" s="11">
        <v>9000000</v>
      </c>
      <c r="G216" s="11">
        <v>9000000</v>
      </c>
      <c r="H216" s="11">
        <v>9000000</v>
      </c>
      <c r="I216" s="5">
        <v>4000000</v>
      </c>
      <c r="J216" s="14">
        <v>44.44444444444444</v>
      </c>
      <c r="K216" s="14">
        <v>44.44444444444444</v>
      </c>
    </row>
    <row r="217" spans="5:11" ht="12.75">
      <c r="E217" s="10"/>
      <c r="F217" s="10"/>
      <c r="G217" s="10"/>
      <c r="H217" s="10"/>
      <c r="J217" s="13"/>
      <c r="K217" s="13"/>
    </row>
    <row r="218" spans="5:11" ht="12.75">
      <c r="E218" s="10"/>
      <c r="F218" s="10"/>
      <c r="G218" s="10"/>
      <c r="H218" s="10"/>
      <c r="J218" s="13"/>
      <c r="K218" s="13"/>
    </row>
    <row r="219" spans="1:11" s="18" customFormat="1" ht="15">
      <c r="A219" s="15" t="s">
        <v>255</v>
      </c>
      <c r="B219" s="16"/>
      <c r="C219" s="16"/>
      <c r="D219" s="15" t="s">
        <v>256</v>
      </c>
      <c r="E219" s="19">
        <f>+E221+E225+E229+E234+E237+E240+E243+E246+E249+E252+E256+E259+E262</f>
        <v>543305621</v>
      </c>
      <c r="F219" s="19">
        <f>+F221+F225+F229+F234+F237+F240+F243+F246+F249+F252+F256+F259+F262</f>
        <v>727067300</v>
      </c>
      <c r="G219" s="19">
        <f>+G221+G225+G229+G234+G237+G240+G243+G246+G249+G252+G256+G259+G262</f>
        <v>795208686</v>
      </c>
      <c r="H219" s="19">
        <f>+H221+H225+H229+H234+H237+H240+H243+H246+H249+H252+H256+H259+H262</f>
        <v>799453586</v>
      </c>
      <c r="I219" s="32">
        <f>+I221+I225+I229+I234+I237+I240+I243+I246+I249+I252+I256+I259+I262</f>
        <v>670273850.5999999</v>
      </c>
      <c r="J219" s="21">
        <f>+I219/G219*100</f>
        <v>84.28905045939096</v>
      </c>
      <c r="K219" s="21">
        <f>+I219/H219*100</f>
        <v>83.84149653435915</v>
      </c>
    </row>
    <row r="221" spans="2:11" ht="15">
      <c r="B221" s="3" t="s">
        <v>139</v>
      </c>
      <c r="D221" s="3" t="s">
        <v>140</v>
      </c>
      <c r="E221" s="9">
        <v>53610420</v>
      </c>
      <c r="F221" s="9">
        <v>56611900</v>
      </c>
      <c r="G221" s="9">
        <v>56611900</v>
      </c>
      <c r="H221" s="9">
        <v>56611900</v>
      </c>
      <c r="I221" s="2">
        <v>52902867.82</v>
      </c>
      <c r="J221" s="12">
        <v>93.44831708527713</v>
      </c>
      <c r="K221" s="12">
        <v>93.44831708527713</v>
      </c>
    </row>
    <row r="222" spans="3:11" ht="12.75">
      <c r="C222" s="4" t="s">
        <v>257</v>
      </c>
      <c r="D222" s="4" t="s">
        <v>258</v>
      </c>
      <c r="E222" s="11">
        <v>35462300</v>
      </c>
      <c r="F222" s="11">
        <v>37447300</v>
      </c>
      <c r="G222" s="11">
        <v>37447300</v>
      </c>
      <c r="H222" s="11">
        <v>37447300</v>
      </c>
      <c r="I222" s="5">
        <v>37447300</v>
      </c>
      <c r="J222" s="14">
        <v>100</v>
      </c>
      <c r="K222" s="14">
        <v>100</v>
      </c>
    </row>
    <row r="223" spans="3:11" ht="12.75">
      <c r="C223" s="4" t="s">
        <v>259</v>
      </c>
      <c r="D223" s="4" t="s">
        <v>260</v>
      </c>
      <c r="E223" s="11">
        <v>18148120</v>
      </c>
      <c r="F223" s="11">
        <v>19164600</v>
      </c>
      <c r="G223" s="11">
        <v>19164600</v>
      </c>
      <c r="H223" s="11">
        <v>19164600</v>
      </c>
      <c r="I223" s="5">
        <v>15455567.82</v>
      </c>
      <c r="J223" s="14">
        <v>80.64644093797939</v>
      </c>
      <c r="K223" s="14">
        <v>80.64644093797939</v>
      </c>
    </row>
    <row r="225" spans="2:11" ht="15">
      <c r="B225" s="3" t="s">
        <v>145</v>
      </c>
      <c r="D225" s="3" t="s">
        <v>146</v>
      </c>
      <c r="E225" s="9">
        <v>128302511</v>
      </c>
      <c r="F225" s="9">
        <v>135484500</v>
      </c>
      <c r="G225" s="9">
        <v>135484500</v>
      </c>
      <c r="H225" s="9">
        <v>136886800</v>
      </c>
      <c r="I225" s="2">
        <v>131808181.12</v>
      </c>
      <c r="J225" s="12">
        <v>97.28653913916352</v>
      </c>
      <c r="K225" s="12">
        <v>96.28991335906748</v>
      </c>
    </row>
    <row r="226" spans="3:11" ht="12.75">
      <c r="C226" s="4" t="s">
        <v>261</v>
      </c>
      <c r="D226" s="4" t="s">
        <v>258</v>
      </c>
      <c r="E226" s="11">
        <v>107784500</v>
      </c>
      <c r="F226" s="11">
        <v>113817700</v>
      </c>
      <c r="G226" s="11">
        <v>113817700</v>
      </c>
      <c r="H226" s="11">
        <v>116354600</v>
      </c>
      <c r="I226" s="5">
        <v>115280531.42</v>
      </c>
      <c r="J226" s="14">
        <v>101.28524071387842</v>
      </c>
      <c r="K226" s="14">
        <v>99.07690062962702</v>
      </c>
    </row>
    <row r="227" spans="3:11" ht="12.75">
      <c r="C227" s="4" t="s">
        <v>262</v>
      </c>
      <c r="D227" s="4" t="s">
        <v>260</v>
      </c>
      <c r="E227" s="11">
        <v>20518011</v>
      </c>
      <c r="F227" s="11">
        <v>21666800</v>
      </c>
      <c r="G227" s="11">
        <v>21666800</v>
      </c>
      <c r="H227" s="11">
        <v>20532200</v>
      </c>
      <c r="I227" s="5">
        <v>16527649.7</v>
      </c>
      <c r="J227" s="14">
        <v>76.28099073236473</v>
      </c>
      <c r="K227" s="14">
        <v>80.49624346148975</v>
      </c>
    </row>
    <row r="229" spans="2:11" ht="15">
      <c r="B229" s="3" t="s">
        <v>154</v>
      </c>
      <c r="D229" s="3" t="s">
        <v>155</v>
      </c>
      <c r="E229" s="9">
        <v>60866261</v>
      </c>
      <c r="F229" s="9">
        <v>68418900</v>
      </c>
      <c r="G229" s="9">
        <v>68418900</v>
      </c>
      <c r="H229" s="9">
        <v>68418900</v>
      </c>
      <c r="I229" s="2">
        <v>59320160.86</v>
      </c>
      <c r="J229" s="12">
        <v>86.70142440173694</v>
      </c>
      <c r="K229" s="12">
        <v>86.70142440173694</v>
      </c>
    </row>
    <row r="230" spans="3:11" ht="12.75">
      <c r="C230" s="4" t="s">
        <v>263</v>
      </c>
      <c r="D230" s="4" t="s">
        <v>258</v>
      </c>
      <c r="E230" s="11">
        <v>36196894</v>
      </c>
      <c r="F230" s="11">
        <v>43002000</v>
      </c>
      <c r="G230" s="11">
        <v>43002000</v>
      </c>
      <c r="H230" s="11">
        <v>43002000</v>
      </c>
      <c r="I230" s="5">
        <v>38856408.25</v>
      </c>
      <c r="J230" s="14">
        <v>90.35953734710014</v>
      </c>
      <c r="K230" s="14">
        <v>90.35953734710014</v>
      </c>
    </row>
    <row r="231" spans="3:11" ht="12.75">
      <c r="C231" s="4" t="s">
        <v>264</v>
      </c>
      <c r="D231" s="4" t="s">
        <v>265</v>
      </c>
      <c r="E231" s="11">
        <v>714000</v>
      </c>
      <c r="F231" s="11">
        <v>0</v>
      </c>
      <c r="G231" s="11">
        <v>0</v>
      </c>
      <c r="H231" s="11">
        <v>0</v>
      </c>
      <c r="I231" s="5">
        <v>0</v>
      </c>
      <c r="J231" s="14">
        <v>0</v>
      </c>
      <c r="K231" s="14">
        <v>0</v>
      </c>
    </row>
    <row r="232" spans="3:11" ht="12.75">
      <c r="C232" s="4" t="s">
        <v>266</v>
      </c>
      <c r="D232" s="4" t="s">
        <v>260</v>
      </c>
      <c r="E232" s="11">
        <v>23955367</v>
      </c>
      <c r="F232" s="11">
        <v>25416900</v>
      </c>
      <c r="G232" s="11">
        <v>25416900</v>
      </c>
      <c r="H232" s="11">
        <v>25416900</v>
      </c>
      <c r="I232" s="5">
        <v>20463752.61</v>
      </c>
      <c r="J232" s="14">
        <v>80.51238589285082</v>
      </c>
      <c r="K232" s="14">
        <v>80.51238589285082</v>
      </c>
    </row>
    <row r="234" spans="2:11" ht="15">
      <c r="B234" s="3" t="s">
        <v>170</v>
      </c>
      <c r="D234" s="3" t="s">
        <v>171</v>
      </c>
      <c r="E234" s="9">
        <v>712200</v>
      </c>
      <c r="F234" s="9">
        <v>752000</v>
      </c>
      <c r="G234" s="9">
        <v>752000</v>
      </c>
      <c r="H234" s="9">
        <v>752000</v>
      </c>
      <c r="I234" s="2">
        <v>741174.82</v>
      </c>
      <c r="J234" s="12">
        <v>98.56048138297872</v>
      </c>
      <c r="K234" s="12">
        <v>98.56048138297872</v>
      </c>
    </row>
    <row r="235" spans="3:11" ht="12.75">
      <c r="C235" s="4" t="s">
        <v>267</v>
      </c>
      <c r="D235" s="4" t="s">
        <v>260</v>
      </c>
      <c r="E235" s="11">
        <v>712200</v>
      </c>
      <c r="F235" s="11">
        <v>752000</v>
      </c>
      <c r="G235" s="11">
        <v>752000</v>
      </c>
      <c r="H235" s="11">
        <v>752000</v>
      </c>
      <c r="I235" s="5">
        <v>741174.82</v>
      </c>
      <c r="J235" s="14">
        <v>98.56048138297872</v>
      </c>
      <c r="K235" s="14">
        <v>98.56048138297872</v>
      </c>
    </row>
    <row r="237" spans="2:11" ht="15">
      <c r="B237" s="3" t="s">
        <v>188</v>
      </c>
      <c r="D237" s="3" t="s">
        <v>189</v>
      </c>
      <c r="E237" s="9">
        <v>43613753</v>
      </c>
      <c r="F237" s="9">
        <v>50700000</v>
      </c>
      <c r="G237" s="9">
        <v>64574000</v>
      </c>
      <c r="H237" s="9">
        <v>58116600</v>
      </c>
      <c r="I237" s="2">
        <v>42676388.03</v>
      </c>
      <c r="J237" s="12">
        <v>66.08911950630285</v>
      </c>
      <c r="K237" s="12">
        <v>73.43235500700317</v>
      </c>
    </row>
    <row r="238" spans="3:11" ht="12.75">
      <c r="C238" s="4" t="s">
        <v>268</v>
      </c>
      <c r="D238" s="4" t="s">
        <v>269</v>
      </c>
      <c r="E238" s="11">
        <v>43613753</v>
      </c>
      <c r="F238" s="11">
        <v>50700000</v>
      </c>
      <c r="G238" s="11">
        <v>64574000</v>
      </c>
      <c r="H238" s="11">
        <v>58116600</v>
      </c>
      <c r="I238" s="5">
        <v>42676388.03</v>
      </c>
      <c r="J238" s="14">
        <v>66.08911950630285</v>
      </c>
      <c r="K238" s="14">
        <v>73.43235500700317</v>
      </c>
    </row>
    <row r="240" spans="2:11" ht="15">
      <c r="B240" s="3" t="s">
        <v>194</v>
      </c>
      <c r="D240" s="3" t="s">
        <v>195</v>
      </c>
      <c r="E240" s="9">
        <v>125969550</v>
      </c>
      <c r="F240" s="9">
        <v>81600000</v>
      </c>
      <c r="G240" s="9">
        <v>97343486</v>
      </c>
      <c r="H240" s="9">
        <v>107043486</v>
      </c>
      <c r="I240" s="2">
        <v>89355605.08</v>
      </c>
      <c r="J240" s="12">
        <v>91.7941289671915</v>
      </c>
      <c r="K240" s="12">
        <v>83.47598571294661</v>
      </c>
    </row>
    <row r="241" spans="3:11" ht="12.75">
      <c r="C241" s="4" t="s">
        <v>270</v>
      </c>
      <c r="D241" s="4" t="s">
        <v>271</v>
      </c>
      <c r="E241" s="11">
        <v>125969550</v>
      </c>
      <c r="F241" s="11">
        <v>81600000</v>
      </c>
      <c r="G241" s="11">
        <v>97343486</v>
      </c>
      <c r="H241" s="11">
        <v>107043486</v>
      </c>
      <c r="I241" s="5">
        <v>89355605.08</v>
      </c>
      <c r="J241" s="14">
        <v>91.7941289671915</v>
      </c>
      <c r="K241" s="14">
        <v>83.47598571294661</v>
      </c>
    </row>
    <row r="243" spans="2:11" ht="15">
      <c r="B243" s="3" t="s">
        <v>198</v>
      </c>
      <c r="D243" s="3" t="s">
        <v>199</v>
      </c>
      <c r="E243" s="9">
        <v>18000000</v>
      </c>
      <c r="F243" s="9">
        <v>29500000</v>
      </c>
      <c r="G243" s="9">
        <v>29500000</v>
      </c>
      <c r="H243" s="9">
        <v>29500000</v>
      </c>
      <c r="I243" s="2">
        <v>29500000</v>
      </c>
      <c r="J243" s="12">
        <v>100</v>
      </c>
      <c r="K243" s="12">
        <v>100</v>
      </c>
    </row>
    <row r="244" spans="3:11" ht="12.75">
      <c r="C244" s="4" t="s">
        <v>272</v>
      </c>
      <c r="D244" s="4" t="s">
        <v>273</v>
      </c>
      <c r="E244" s="11">
        <v>18000000</v>
      </c>
      <c r="F244" s="11">
        <v>29500000</v>
      </c>
      <c r="G244" s="11">
        <v>29500000</v>
      </c>
      <c r="H244" s="11">
        <v>29500000</v>
      </c>
      <c r="I244" s="5">
        <v>29500000</v>
      </c>
      <c r="J244" s="14">
        <v>100</v>
      </c>
      <c r="K244" s="14">
        <v>100</v>
      </c>
    </row>
    <row r="246" spans="2:11" ht="15">
      <c r="B246" s="3" t="s">
        <v>202</v>
      </c>
      <c r="D246" s="3" t="s">
        <v>203</v>
      </c>
      <c r="E246" s="9">
        <v>36071000</v>
      </c>
      <c r="F246" s="9">
        <v>32500000</v>
      </c>
      <c r="G246" s="9">
        <v>34639200</v>
      </c>
      <c r="H246" s="9">
        <v>34639200</v>
      </c>
      <c r="I246" s="2">
        <v>31489668.52</v>
      </c>
      <c r="J246" s="12">
        <v>90.907609067184</v>
      </c>
      <c r="K246" s="12">
        <v>90.907609067184</v>
      </c>
    </row>
    <row r="247" spans="3:11" ht="12.75">
      <c r="C247" s="4" t="s">
        <v>274</v>
      </c>
      <c r="D247" s="4" t="s">
        <v>275</v>
      </c>
      <c r="E247" s="11">
        <v>36071000</v>
      </c>
      <c r="F247" s="11">
        <v>32500000</v>
      </c>
      <c r="G247" s="11">
        <v>34639200</v>
      </c>
      <c r="H247" s="11">
        <v>34639200</v>
      </c>
      <c r="I247" s="5">
        <v>31489668.52</v>
      </c>
      <c r="J247" s="14">
        <v>90.907609067184</v>
      </c>
      <c r="K247" s="14">
        <v>90.907609067184</v>
      </c>
    </row>
    <row r="249" spans="2:11" ht="15">
      <c r="B249" s="3" t="s">
        <v>206</v>
      </c>
      <c r="D249" s="3" t="s">
        <v>207</v>
      </c>
      <c r="E249" s="9">
        <v>4000000</v>
      </c>
      <c r="F249" s="9">
        <v>21400000</v>
      </c>
      <c r="G249" s="9">
        <v>21400000</v>
      </c>
      <c r="H249" s="9">
        <v>21400000</v>
      </c>
      <c r="I249" s="2">
        <v>21327763.88</v>
      </c>
      <c r="J249" s="12">
        <v>99.66244803738319</v>
      </c>
      <c r="K249" s="12">
        <v>99.66244803738319</v>
      </c>
    </row>
    <row r="250" spans="3:11" ht="12.75">
      <c r="C250" s="4" t="s">
        <v>276</v>
      </c>
      <c r="D250" s="4" t="s">
        <v>277</v>
      </c>
      <c r="E250" s="11">
        <v>4000000</v>
      </c>
      <c r="F250" s="11">
        <v>21400000</v>
      </c>
      <c r="G250" s="11">
        <v>21400000</v>
      </c>
      <c r="H250" s="11">
        <v>21400000</v>
      </c>
      <c r="I250" s="5">
        <v>21327763.88</v>
      </c>
      <c r="J250" s="14">
        <v>99.66244803738319</v>
      </c>
      <c r="K250" s="14">
        <v>99.66244803738319</v>
      </c>
    </row>
    <row r="252" spans="2:11" ht="15">
      <c r="B252" s="3" t="s">
        <v>216</v>
      </c>
      <c r="D252" s="3" t="s">
        <v>217</v>
      </c>
      <c r="E252" s="9">
        <v>26560433</v>
      </c>
      <c r="F252" s="9">
        <v>21400000</v>
      </c>
      <c r="G252" s="9">
        <v>18400000</v>
      </c>
      <c r="H252" s="9">
        <v>18400000</v>
      </c>
      <c r="I252" s="2">
        <v>16912964.49</v>
      </c>
      <c r="J252" s="12">
        <v>91.91828527173914</v>
      </c>
      <c r="K252" s="12">
        <v>91.91828527173914</v>
      </c>
    </row>
    <row r="253" spans="3:11" ht="12.75">
      <c r="C253" s="4" t="s">
        <v>278</v>
      </c>
      <c r="D253" s="4" t="s">
        <v>258</v>
      </c>
      <c r="E253" s="11">
        <v>1972863</v>
      </c>
      <c r="F253" s="11">
        <v>2500000</v>
      </c>
      <c r="G253" s="11">
        <v>5500000</v>
      </c>
      <c r="H253" s="11">
        <v>5500000</v>
      </c>
      <c r="I253" s="5">
        <v>4173191.8</v>
      </c>
      <c r="J253" s="14">
        <v>75.87621454545454</v>
      </c>
      <c r="K253" s="14">
        <v>75.87621454545454</v>
      </c>
    </row>
    <row r="254" spans="3:11" ht="12.75">
      <c r="C254" s="4" t="s">
        <v>279</v>
      </c>
      <c r="D254" s="4" t="s">
        <v>260</v>
      </c>
      <c r="E254" s="11">
        <v>24587570</v>
      </c>
      <c r="F254" s="11">
        <v>18900000</v>
      </c>
      <c r="G254" s="11">
        <v>12900000</v>
      </c>
      <c r="H254" s="11">
        <v>12900000</v>
      </c>
      <c r="I254" s="5">
        <v>12739772.69</v>
      </c>
      <c r="J254" s="14">
        <v>98.75792782945737</v>
      </c>
      <c r="K254" s="14">
        <v>98.75792782945737</v>
      </c>
    </row>
    <row r="256" spans="2:11" ht="15">
      <c r="B256" s="3" t="s">
        <v>229</v>
      </c>
      <c r="D256" s="29" t="s">
        <v>450</v>
      </c>
      <c r="E256" s="9">
        <v>0</v>
      </c>
      <c r="F256" s="9">
        <v>114000000</v>
      </c>
      <c r="G256" s="9">
        <v>114000000</v>
      </c>
      <c r="H256" s="9">
        <v>102600000</v>
      </c>
      <c r="I256" s="2">
        <v>52465332.18</v>
      </c>
      <c r="J256" s="12">
        <v>46.02222121052631</v>
      </c>
      <c r="K256" s="12">
        <v>51.13580134502924</v>
      </c>
    </row>
    <row r="257" spans="3:11" ht="12.75">
      <c r="C257" s="4" t="s">
        <v>353</v>
      </c>
      <c r="D257" s="4" t="s">
        <v>354</v>
      </c>
      <c r="E257" s="11">
        <v>0</v>
      </c>
      <c r="F257" s="11">
        <v>114000000</v>
      </c>
      <c r="G257" s="11">
        <v>114000000</v>
      </c>
      <c r="H257" s="11">
        <v>102600000</v>
      </c>
      <c r="I257" s="5">
        <v>52465332.18</v>
      </c>
      <c r="J257" s="14">
        <v>46.02222121052631</v>
      </c>
      <c r="K257" s="14">
        <v>51.13580134502924</v>
      </c>
    </row>
    <row r="259" spans="2:11" ht="15">
      <c r="B259" s="3" t="s">
        <v>280</v>
      </c>
      <c r="D259" s="3" t="s">
        <v>281</v>
      </c>
      <c r="E259" s="9">
        <v>36105567</v>
      </c>
      <c r="F259" s="9">
        <v>96100000</v>
      </c>
      <c r="G259" s="9">
        <v>125380700</v>
      </c>
      <c r="H259" s="9">
        <v>136380700</v>
      </c>
      <c r="I259" s="2">
        <v>121628501.27</v>
      </c>
      <c r="J259" s="12">
        <v>97.00735541435006</v>
      </c>
      <c r="K259" s="12">
        <v>89.18307448927891</v>
      </c>
    </row>
    <row r="260" spans="3:11" ht="12.75">
      <c r="C260" s="4" t="s">
        <v>282</v>
      </c>
      <c r="D260" s="4" t="s">
        <v>258</v>
      </c>
      <c r="E260" s="11">
        <v>36105567</v>
      </c>
      <c r="F260" s="11">
        <v>96100000</v>
      </c>
      <c r="G260" s="11">
        <v>125380700</v>
      </c>
      <c r="H260" s="11">
        <v>136380700</v>
      </c>
      <c r="I260" s="5">
        <v>121628501.27</v>
      </c>
      <c r="J260" s="14">
        <v>97.00735541435006</v>
      </c>
      <c r="K260" s="14">
        <v>89.18307448927891</v>
      </c>
    </row>
    <row r="262" spans="2:11" ht="15">
      <c r="B262" s="3" t="s">
        <v>247</v>
      </c>
      <c r="D262" s="3" t="s">
        <v>248</v>
      </c>
      <c r="E262" s="9">
        <v>9493926</v>
      </c>
      <c r="F262" s="9">
        <v>18600000</v>
      </c>
      <c r="G262" s="9">
        <v>28704000</v>
      </c>
      <c r="H262" s="9">
        <v>28704000</v>
      </c>
      <c r="I262" s="2">
        <v>20145242.53</v>
      </c>
      <c r="J262" s="12">
        <v>70.18270112179488</v>
      </c>
      <c r="K262" s="12">
        <v>70.18270112179488</v>
      </c>
    </row>
    <row r="263" spans="3:11" ht="12.75">
      <c r="C263" s="4" t="s">
        <v>283</v>
      </c>
      <c r="D263" s="4" t="s">
        <v>258</v>
      </c>
      <c r="E263" s="11">
        <v>9493926</v>
      </c>
      <c r="F263" s="11">
        <v>18600000</v>
      </c>
      <c r="G263" s="11">
        <v>28704000</v>
      </c>
      <c r="H263" s="11">
        <v>28704000</v>
      </c>
      <c r="I263" s="5">
        <v>20145242.53</v>
      </c>
      <c r="J263" s="14">
        <v>70.18270112179488</v>
      </c>
      <c r="K263" s="14">
        <v>70.18270112179488</v>
      </c>
    </row>
    <row r="264" spans="5:11" ht="12.75">
      <c r="E264" s="10"/>
      <c r="F264" s="10"/>
      <c r="G264" s="10"/>
      <c r="H264" s="10"/>
      <c r="J264" s="13"/>
      <c r="K264" s="13"/>
    </row>
    <row r="265" spans="5:11" ht="12.75">
      <c r="E265" s="10"/>
      <c r="F265" s="10"/>
      <c r="G265" s="10"/>
      <c r="H265" s="10"/>
      <c r="J265" s="13"/>
      <c r="K265" s="13"/>
    </row>
    <row r="266" spans="1:11" s="18" customFormat="1" ht="15">
      <c r="A266" s="15" t="s">
        <v>284</v>
      </c>
      <c r="B266" s="16"/>
      <c r="C266" s="16"/>
      <c r="D266" s="15" t="s">
        <v>285</v>
      </c>
      <c r="E266" s="19">
        <f>+E268+E271+E275+E282+E285+E289+E293+E296+E299+E307+E310+E325+E337+E337+E317+E328+E331+E334</f>
        <v>380506398</v>
      </c>
      <c r="F266" s="19">
        <f>+F268+F271+F275+F282+F285+F289+F293+F296+F299+F307+F310+F325+F337+F337+F317+F328+F331+F334</f>
        <v>482359870</v>
      </c>
      <c r="G266" s="19">
        <f>+G268+G271+G275+G282+G285+G289+G293+G296+G299+G307+G310+G325+G337+G337+G317+G328+G331+G334</f>
        <v>515015650</v>
      </c>
      <c r="H266" s="19">
        <f>+H268+H271+H275+H282+H285+H289+H293+H296+H299+H307+H310+H325+H337+H337+H317+H328+H331+H334</f>
        <v>552347017</v>
      </c>
      <c r="I266" s="19">
        <f>+I268+I271+I275+I282+I285+I289+I293+I296+I299+I307+I310+I325+I337+I337+I317+I328+I331+I334</f>
        <v>544685110.51</v>
      </c>
      <c r="J266" s="21">
        <f>+I266/G266*100</f>
        <v>105.76088522941001</v>
      </c>
      <c r="K266" s="21">
        <f>+I266/H266*100</f>
        <v>98.61284550216011</v>
      </c>
    </row>
    <row r="268" spans="2:11" ht="15">
      <c r="B268" s="3" t="s">
        <v>26</v>
      </c>
      <c r="D268" s="29" t="s">
        <v>445</v>
      </c>
      <c r="E268" s="9">
        <v>1340341</v>
      </c>
      <c r="F268" s="9">
        <v>0</v>
      </c>
      <c r="G268" s="9">
        <v>1193200</v>
      </c>
      <c r="H268" s="9">
        <v>1193200</v>
      </c>
      <c r="I268" s="2">
        <v>882669.9</v>
      </c>
      <c r="J268" s="12">
        <v>73.97501676164934</v>
      </c>
      <c r="K268" s="12">
        <v>73.97501676164934</v>
      </c>
    </row>
    <row r="269" spans="3:11" ht="12.75">
      <c r="C269" s="4" t="s">
        <v>286</v>
      </c>
      <c r="D269" s="4" t="s">
        <v>287</v>
      </c>
      <c r="E269" s="11">
        <v>1340341</v>
      </c>
      <c r="F269" s="11">
        <v>0</v>
      </c>
      <c r="G269" s="11">
        <v>1193200</v>
      </c>
      <c r="H269" s="11">
        <v>1193200</v>
      </c>
      <c r="I269" s="5">
        <v>882669.9</v>
      </c>
      <c r="J269" s="14">
        <v>73.97501676164934</v>
      </c>
      <c r="K269" s="14">
        <v>73.97501676164934</v>
      </c>
    </row>
    <row r="271" spans="2:11" ht="15">
      <c r="B271" s="3" t="s">
        <v>139</v>
      </c>
      <c r="D271" s="3" t="s">
        <v>140</v>
      </c>
      <c r="E271" s="9">
        <v>4177925</v>
      </c>
      <c r="F271" s="9">
        <v>2492700</v>
      </c>
      <c r="G271" s="9">
        <v>2492700</v>
      </c>
      <c r="H271" s="9">
        <v>2492700</v>
      </c>
      <c r="I271" s="2">
        <v>1749946.56</v>
      </c>
      <c r="J271" s="12">
        <v>70.20285473582862</v>
      </c>
      <c r="K271" s="12">
        <v>70.20285473582862</v>
      </c>
    </row>
    <row r="272" spans="3:11" ht="12.75">
      <c r="C272" s="4" t="s">
        <v>288</v>
      </c>
      <c r="D272" s="4" t="s">
        <v>289</v>
      </c>
      <c r="E272" s="11">
        <v>791400</v>
      </c>
      <c r="F272" s="11">
        <v>786900</v>
      </c>
      <c r="G272" s="11">
        <v>786900</v>
      </c>
      <c r="H272" s="11">
        <v>786900</v>
      </c>
      <c r="I272" s="5">
        <v>786900</v>
      </c>
      <c r="J272" s="14">
        <v>100</v>
      </c>
      <c r="K272" s="14">
        <v>100</v>
      </c>
    </row>
    <row r="273" spans="3:11" ht="12.75">
      <c r="C273" s="4" t="s">
        <v>290</v>
      </c>
      <c r="D273" s="4" t="s">
        <v>291</v>
      </c>
      <c r="E273" s="11">
        <v>3386525</v>
      </c>
      <c r="F273" s="11">
        <v>1705800</v>
      </c>
      <c r="G273" s="11">
        <v>1705800</v>
      </c>
      <c r="H273" s="11">
        <v>1705800</v>
      </c>
      <c r="I273" s="5">
        <v>963046.56</v>
      </c>
      <c r="J273" s="14">
        <v>56.457179036229334</v>
      </c>
      <c r="K273" s="14">
        <v>56.457179036229334</v>
      </c>
    </row>
    <row r="275" spans="2:11" ht="15">
      <c r="B275" s="3" t="s">
        <v>145</v>
      </c>
      <c r="D275" s="3" t="s">
        <v>146</v>
      </c>
      <c r="E275" s="9">
        <v>61593890</v>
      </c>
      <c r="F275" s="9">
        <v>66195600</v>
      </c>
      <c r="G275" s="9">
        <v>64730000</v>
      </c>
      <c r="H275" s="9">
        <v>63250592</v>
      </c>
      <c r="I275" s="2">
        <v>59277922.4</v>
      </c>
      <c r="J275" s="12">
        <v>91.57720129769814</v>
      </c>
      <c r="K275" s="12">
        <v>93.71915823333322</v>
      </c>
    </row>
    <row r="276" spans="3:11" ht="12.75">
      <c r="C276" s="4" t="s">
        <v>292</v>
      </c>
      <c r="D276" s="4" t="s">
        <v>293</v>
      </c>
      <c r="E276" s="11">
        <v>2000000</v>
      </c>
      <c r="F276" s="11">
        <v>1988700</v>
      </c>
      <c r="G276" s="11">
        <v>1988700</v>
      </c>
      <c r="H276" s="11">
        <v>1988700</v>
      </c>
      <c r="I276" s="5">
        <v>1988700</v>
      </c>
      <c r="J276" s="14">
        <v>100</v>
      </c>
      <c r="K276" s="14">
        <v>100</v>
      </c>
    </row>
    <row r="277" spans="3:11" ht="12.75">
      <c r="C277" s="4" t="s">
        <v>294</v>
      </c>
      <c r="D277" s="4" t="s">
        <v>295</v>
      </c>
      <c r="E277" s="11">
        <v>320400</v>
      </c>
      <c r="F277" s="11">
        <v>338400</v>
      </c>
      <c r="G277" s="11">
        <v>338400</v>
      </c>
      <c r="H277" s="11">
        <v>338400</v>
      </c>
      <c r="I277" s="5">
        <v>338400</v>
      </c>
      <c r="J277" s="14">
        <v>100</v>
      </c>
      <c r="K277" s="14">
        <v>100</v>
      </c>
    </row>
    <row r="278" spans="3:11" ht="12.75">
      <c r="C278" s="4" t="s">
        <v>296</v>
      </c>
      <c r="D278" s="4" t="s">
        <v>297</v>
      </c>
      <c r="E278" s="11">
        <v>46299709</v>
      </c>
      <c r="F278" s="11">
        <v>47073700</v>
      </c>
      <c r="G278" s="11">
        <v>47608100</v>
      </c>
      <c r="H278" s="11">
        <v>47608100</v>
      </c>
      <c r="I278" s="5">
        <v>46769575.01</v>
      </c>
      <c r="J278" s="14">
        <v>98.23869259642792</v>
      </c>
      <c r="K278" s="14">
        <v>98.23869259642792</v>
      </c>
    </row>
    <row r="279" spans="3:11" ht="12.75">
      <c r="C279" s="4" t="s">
        <v>298</v>
      </c>
      <c r="D279" s="4" t="s">
        <v>299</v>
      </c>
      <c r="E279" s="11">
        <v>11872036</v>
      </c>
      <c r="F279" s="11">
        <v>16794800</v>
      </c>
      <c r="G279" s="11">
        <v>14794800</v>
      </c>
      <c r="H279" s="11">
        <v>13315392</v>
      </c>
      <c r="I279" s="5">
        <v>10181247.39</v>
      </c>
      <c r="J279" s="14">
        <v>68.81639082650662</v>
      </c>
      <c r="K279" s="14">
        <v>76.46224301920664</v>
      </c>
    </row>
    <row r="280" spans="3:11" ht="12.75">
      <c r="C280" s="4" t="s">
        <v>300</v>
      </c>
      <c r="D280" s="4" t="s">
        <v>301</v>
      </c>
      <c r="E280" s="11">
        <v>1101745</v>
      </c>
      <c r="F280" s="11">
        <v>0</v>
      </c>
      <c r="G280" s="11">
        <v>0</v>
      </c>
      <c r="H280" s="11">
        <v>0</v>
      </c>
      <c r="I280" s="5">
        <v>0</v>
      </c>
      <c r="J280" s="14">
        <v>0</v>
      </c>
      <c r="K280" s="14">
        <v>0</v>
      </c>
    </row>
    <row r="282" spans="2:11" ht="15">
      <c r="B282" s="3" t="s">
        <v>302</v>
      </c>
      <c r="D282" s="3" t="s">
        <v>303</v>
      </c>
      <c r="E282" s="9">
        <v>144945</v>
      </c>
      <c r="F282" s="9">
        <v>11000000</v>
      </c>
      <c r="G282" s="9">
        <v>16615900</v>
      </c>
      <c r="H282" s="9">
        <v>16615900</v>
      </c>
      <c r="I282" s="2">
        <v>13292720</v>
      </c>
      <c r="J282" s="12">
        <v>80</v>
      </c>
      <c r="K282" s="12">
        <v>80</v>
      </c>
    </row>
    <row r="283" spans="3:11" ht="12.75">
      <c r="C283" s="4" t="s">
        <v>304</v>
      </c>
      <c r="D283" s="4" t="s">
        <v>295</v>
      </c>
      <c r="E283" s="11">
        <v>144945</v>
      </c>
      <c r="F283" s="11">
        <v>11000000</v>
      </c>
      <c r="G283" s="11">
        <v>16615900</v>
      </c>
      <c r="H283" s="11">
        <v>16615900</v>
      </c>
      <c r="I283" s="5">
        <v>13292720</v>
      </c>
      <c r="J283" s="14">
        <v>80</v>
      </c>
      <c r="K283" s="14">
        <v>80</v>
      </c>
    </row>
    <row r="285" spans="2:11" ht="15">
      <c r="B285" s="3" t="s">
        <v>154</v>
      </c>
      <c r="D285" s="3" t="s">
        <v>155</v>
      </c>
      <c r="E285" s="9">
        <v>6680472</v>
      </c>
      <c r="F285" s="9">
        <v>8130900</v>
      </c>
      <c r="G285" s="9">
        <v>8130900</v>
      </c>
      <c r="H285" s="9">
        <v>8130900</v>
      </c>
      <c r="I285" s="2">
        <v>5087846.67</v>
      </c>
      <c r="J285" s="12">
        <v>62.57421281776925</v>
      </c>
      <c r="K285" s="12">
        <v>62.57421281776925</v>
      </c>
    </row>
    <row r="286" spans="3:11" ht="12.75">
      <c r="C286" s="4" t="s">
        <v>305</v>
      </c>
      <c r="D286" s="4" t="s">
        <v>306</v>
      </c>
      <c r="E286" s="11">
        <v>394613</v>
      </c>
      <c r="F286" s="11">
        <v>0</v>
      </c>
      <c r="G286" s="11">
        <v>0</v>
      </c>
      <c r="H286" s="11">
        <v>0</v>
      </c>
      <c r="I286" s="5">
        <v>0</v>
      </c>
      <c r="J286" s="14">
        <v>0</v>
      </c>
      <c r="K286" s="14">
        <v>0</v>
      </c>
    </row>
    <row r="287" spans="3:11" ht="12.75">
      <c r="C287" s="4" t="s">
        <v>307</v>
      </c>
      <c r="D287" s="4" t="s">
        <v>287</v>
      </c>
      <c r="E287" s="11">
        <v>6285859</v>
      </c>
      <c r="F287" s="11">
        <v>8130900</v>
      </c>
      <c r="G287" s="11">
        <v>8130900</v>
      </c>
      <c r="H287" s="11">
        <v>8130900</v>
      </c>
      <c r="I287" s="5">
        <v>5087846.67</v>
      </c>
      <c r="J287" s="14">
        <v>62.57421281776925</v>
      </c>
      <c r="K287" s="14">
        <v>62.57421281776925</v>
      </c>
    </row>
    <row r="289" spans="2:11" ht="15">
      <c r="B289" s="3" t="s">
        <v>170</v>
      </c>
      <c r="D289" s="3" t="s">
        <v>171</v>
      </c>
      <c r="E289" s="9">
        <v>88503037</v>
      </c>
      <c r="F289" s="9">
        <v>96081200</v>
      </c>
      <c r="G289" s="9">
        <v>94904400</v>
      </c>
      <c r="H289" s="9">
        <v>98138600</v>
      </c>
      <c r="I289" s="2">
        <v>92883416.67</v>
      </c>
      <c r="J289" s="12">
        <v>97.87050618306422</v>
      </c>
      <c r="K289" s="12">
        <v>94.64514133073023</v>
      </c>
    </row>
    <row r="290" spans="3:11" ht="12.75">
      <c r="C290" s="4" t="s">
        <v>308</v>
      </c>
      <c r="D290" s="4" t="s">
        <v>309</v>
      </c>
      <c r="E290" s="11">
        <v>65412255</v>
      </c>
      <c r="F290" s="11">
        <v>71047100</v>
      </c>
      <c r="G290" s="11">
        <v>71047100</v>
      </c>
      <c r="H290" s="11">
        <v>76553500</v>
      </c>
      <c r="I290" s="5">
        <v>76458571.02</v>
      </c>
      <c r="J290" s="14">
        <v>107.61673737562828</v>
      </c>
      <c r="K290" s="14">
        <v>99.87599655143134</v>
      </c>
    </row>
    <row r="291" spans="3:11" ht="12.75">
      <c r="C291" s="4" t="s">
        <v>310</v>
      </c>
      <c r="D291" s="4" t="s">
        <v>287</v>
      </c>
      <c r="E291" s="11">
        <v>23090782</v>
      </c>
      <c r="F291" s="11">
        <v>25034100</v>
      </c>
      <c r="G291" s="11">
        <v>23857300</v>
      </c>
      <c r="H291" s="11">
        <v>21585100</v>
      </c>
      <c r="I291" s="5">
        <v>16424845.65</v>
      </c>
      <c r="J291" s="14">
        <v>68.84620493517707</v>
      </c>
      <c r="K291" s="14">
        <v>76.0934424672575</v>
      </c>
    </row>
    <row r="293" spans="2:11" ht="15">
      <c r="B293" s="3" t="s">
        <v>180</v>
      </c>
      <c r="D293" s="3" t="s">
        <v>181</v>
      </c>
      <c r="E293" s="9">
        <v>11537162</v>
      </c>
      <c r="F293" s="9">
        <v>15077500</v>
      </c>
      <c r="G293" s="9">
        <v>15077500</v>
      </c>
      <c r="H293" s="9">
        <v>15077500</v>
      </c>
      <c r="I293" s="2">
        <v>14702407.8</v>
      </c>
      <c r="J293" s="12">
        <v>97.51223876637374</v>
      </c>
      <c r="K293" s="12">
        <v>97.51223876637374</v>
      </c>
    </row>
    <row r="294" spans="3:11" ht="12.75">
      <c r="C294" s="4" t="s">
        <v>311</v>
      </c>
      <c r="D294" s="4" t="s">
        <v>312</v>
      </c>
      <c r="E294" s="11">
        <v>11537162</v>
      </c>
      <c r="F294" s="11">
        <v>15077500</v>
      </c>
      <c r="G294" s="11">
        <v>15077500</v>
      </c>
      <c r="H294" s="11">
        <v>15077500</v>
      </c>
      <c r="I294" s="5">
        <v>14702407.8</v>
      </c>
      <c r="J294" s="14">
        <v>97.51223876637374</v>
      </c>
      <c r="K294" s="14">
        <v>97.51223876637374</v>
      </c>
    </row>
    <row r="296" spans="2:11" ht="15">
      <c r="B296" s="3" t="s">
        <v>29</v>
      </c>
      <c r="D296" s="3" t="s">
        <v>30</v>
      </c>
      <c r="E296" s="9">
        <v>0</v>
      </c>
      <c r="F296" s="9">
        <v>0</v>
      </c>
      <c r="G296" s="9">
        <v>0</v>
      </c>
      <c r="H296" s="9">
        <v>0</v>
      </c>
      <c r="I296" s="2">
        <v>412787.1</v>
      </c>
      <c r="J296" s="12">
        <v>0</v>
      </c>
      <c r="K296" s="12">
        <v>0</v>
      </c>
    </row>
    <row r="297" spans="3:11" ht="12.75">
      <c r="C297" s="4" t="s">
        <v>313</v>
      </c>
      <c r="D297" s="4" t="s">
        <v>287</v>
      </c>
      <c r="E297" s="11">
        <v>0</v>
      </c>
      <c r="F297" s="11">
        <v>0</v>
      </c>
      <c r="G297" s="11">
        <v>0</v>
      </c>
      <c r="H297" s="11">
        <v>0</v>
      </c>
      <c r="I297" s="5">
        <v>412787.1</v>
      </c>
      <c r="J297" s="14">
        <v>0</v>
      </c>
      <c r="K297" s="14">
        <v>0</v>
      </c>
    </row>
    <row r="299" spans="2:11" ht="15">
      <c r="B299" s="3" t="s">
        <v>33</v>
      </c>
      <c r="D299" s="3" t="s">
        <v>34</v>
      </c>
      <c r="E299" s="9">
        <f>+E300+E301+E302+E303+E304+E305</f>
        <v>59809195</v>
      </c>
      <c r="F299" s="9">
        <v>90960000</v>
      </c>
      <c r="G299" s="9">
        <v>105240000</v>
      </c>
      <c r="H299" s="9">
        <v>140816575</v>
      </c>
      <c r="I299" s="2">
        <v>138053100.67</v>
      </c>
      <c r="J299" s="12">
        <v>131.1793050836184</v>
      </c>
      <c r="K299" s="12">
        <v>98.0375361849271</v>
      </c>
    </row>
    <row r="300" spans="3:11" ht="12.75">
      <c r="C300" s="4" t="s">
        <v>314</v>
      </c>
      <c r="D300" s="4" t="s">
        <v>315</v>
      </c>
      <c r="E300" s="11">
        <v>4416209</v>
      </c>
      <c r="F300" s="11">
        <v>7000000</v>
      </c>
      <c r="G300" s="11">
        <v>6440000</v>
      </c>
      <c r="H300" s="11">
        <v>5800000</v>
      </c>
      <c r="I300" s="5">
        <v>4375848.45</v>
      </c>
      <c r="J300" s="14">
        <v>67.94795729813664</v>
      </c>
      <c r="K300" s="14">
        <v>75.44566293103449</v>
      </c>
    </row>
    <row r="301" spans="3:11" ht="12.75">
      <c r="C301" s="4" t="s">
        <v>316</v>
      </c>
      <c r="D301" s="4" t="s">
        <v>317</v>
      </c>
      <c r="E301" s="11">
        <v>12484807</v>
      </c>
      <c r="F301" s="11">
        <v>13000000</v>
      </c>
      <c r="G301" s="11">
        <v>14580000</v>
      </c>
      <c r="H301" s="11">
        <v>43818575</v>
      </c>
      <c r="I301" s="5">
        <v>42918285.97</v>
      </c>
      <c r="J301" s="14">
        <v>294.364101303155</v>
      </c>
      <c r="K301" s="14">
        <v>97.94541691508681</v>
      </c>
    </row>
    <row r="302" spans="3:11" ht="12.75">
      <c r="C302" s="4" t="s">
        <v>318</v>
      </c>
      <c r="D302" s="4" t="s">
        <v>319</v>
      </c>
      <c r="E302" s="11">
        <v>5000000</v>
      </c>
      <c r="F302" s="11">
        <v>5500000</v>
      </c>
      <c r="G302" s="11">
        <v>6060000</v>
      </c>
      <c r="H302" s="11">
        <v>6060000</v>
      </c>
      <c r="I302" s="5">
        <v>6049339</v>
      </c>
      <c r="J302" s="14">
        <v>99.82407590759075</v>
      </c>
      <c r="K302" s="14">
        <v>99.82407590759075</v>
      </c>
    </row>
    <row r="303" spans="3:11" ht="12.75">
      <c r="C303" s="4" t="s">
        <v>320</v>
      </c>
      <c r="D303" s="4" t="s">
        <v>321</v>
      </c>
      <c r="E303" s="11">
        <v>21691593</v>
      </c>
      <c r="F303" s="11">
        <v>46460000</v>
      </c>
      <c r="G303" s="11">
        <v>59160000</v>
      </c>
      <c r="H303" s="11">
        <v>59138000</v>
      </c>
      <c r="I303" s="5">
        <v>58709627.25</v>
      </c>
      <c r="J303" s="14">
        <v>99.238720841785</v>
      </c>
      <c r="K303" s="14">
        <v>99.27563876018803</v>
      </c>
    </row>
    <row r="304" spans="3:11" ht="12.75">
      <c r="C304" s="4" t="s">
        <v>322</v>
      </c>
      <c r="D304" s="4" t="s">
        <v>323</v>
      </c>
      <c r="E304" s="11">
        <v>16216586</v>
      </c>
      <c r="F304" s="11">
        <v>19000000</v>
      </c>
      <c r="G304" s="11">
        <v>19000000</v>
      </c>
      <c r="H304" s="11">
        <v>19000000</v>
      </c>
      <c r="I304" s="5">
        <v>19000000</v>
      </c>
      <c r="J304" s="14">
        <v>100</v>
      </c>
      <c r="K304" s="14">
        <v>100</v>
      </c>
    </row>
    <row r="305" spans="3:11" ht="12.75">
      <c r="C305" s="4" t="s">
        <v>324</v>
      </c>
      <c r="D305" s="4" t="s">
        <v>325</v>
      </c>
      <c r="E305" s="11">
        <v>0</v>
      </c>
      <c r="F305" s="11">
        <v>0</v>
      </c>
      <c r="G305" s="11">
        <v>0</v>
      </c>
      <c r="H305" s="11">
        <v>7000000</v>
      </c>
      <c r="I305" s="5">
        <v>7000000</v>
      </c>
      <c r="J305" s="14">
        <v>0</v>
      </c>
      <c r="K305" s="14">
        <v>100</v>
      </c>
    </row>
    <row r="307" spans="2:11" ht="15">
      <c r="B307" s="3" t="s">
        <v>188</v>
      </c>
      <c r="D307" s="3" t="s">
        <v>189</v>
      </c>
      <c r="E307" s="9">
        <v>0</v>
      </c>
      <c r="F307" s="9">
        <v>4000000</v>
      </c>
      <c r="G307" s="9">
        <v>4000000</v>
      </c>
      <c r="H307" s="9">
        <v>4000000</v>
      </c>
      <c r="I307" s="2">
        <v>2927214.7</v>
      </c>
      <c r="J307" s="12">
        <v>73.1803675</v>
      </c>
      <c r="K307" s="12">
        <v>73.1803675</v>
      </c>
    </row>
    <row r="308" spans="3:11" ht="12.75">
      <c r="C308" s="4" t="s">
        <v>326</v>
      </c>
      <c r="D308" s="4" t="s">
        <v>287</v>
      </c>
      <c r="E308" s="11">
        <v>0</v>
      </c>
      <c r="F308" s="11">
        <v>4000000</v>
      </c>
      <c r="G308" s="11">
        <v>4000000</v>
      </c>
      <c r="H308" s="11">
        <v>4000000</v>
      </c>
      <c r="I308" s="5">
        <v>2927214.7</v>
      </c>
      <c r="J308" s="14">
        <v>73.1803675</v>
      </c>
      <c r="K308" s="14">
        <v>73.1803675</v>
      </c>
    </row>
    <row r="310" spans="2:11" ht="15">
      <c r="B310" s="3" t="s">
        <v>206</v>
      </c>
      <c r="D310" s="3" t="s">
        <v>207</v>
      </c>
      <c r="E310" s="9">
        <v>18040000</v>
      </c>
      <c r="F310" s="9">
        <v>15340000</v>
      </c>
      <c r="G310" s="9">
        <v>15340000</v>
      </c>
      <c r="H310" s="9">
        <v>15340000</v>
      </c>
      <c r="I310" s="2">
        <v>15340000</v>
      </c>
      <c r="J310" s="12">
        <v>100</v>
      </c>
      <c r="K310" s="12">
        <v>100</v>
      </c>
    </row>
    <row r="311" spans="3:11" ht="12.75">
      <c r="C311" s="4" t="s">
        <v>327</v>
      </c>
      <c r="D311" s="4" t="s">
        <v>328</v>
      </c>
      <c r="E311" s="11">
        <v>3040000</v>
      </c>
      <c r="F311" s="11">
        <v>3040000</v>
      </c>
      <c r="G311" s="11">
        <v>3040000</v>
      </c>
      <c r="H311" s="11">
        <v>3040000</v>
      </c>
      <c r="I311" s="5">
        <v>3040000</v>
      </c>
      <c r="J311" s="14">
        <v>100</v>
      </c>
      <c r="K311" s="14">
        <v>100</v>
      </c>
    </row>
    <row r="312" spans="3:11" ht="12.75">
      <c r="C312" s="4" t="s">
        <v>329</v>
      </c>
      <c r="D312" s="4" t="s">
        <v>330</v>
      </c>
      <c r="E312" s="11">
        <v>6000000</v>
      </c>
      <c r="F312" s="11">
        <v>4650000</v>
      </c>
      <c r="G312" s="11">
        <v>4650000</v>
      </c>
      <c r="H312" s="11">
        <v>4650000</v>
      </c>
      <c r="I312" s="5">
        <v>4650000</v>
      </c>
      <c r="J312" s="14">
        <v>100</v>
      </c>
      <c r="K312" s="14">
        <v>100</v>
      </c>
    </row>
    <row r="313" spans="3:11" ht="12.75">
      <c r="C313" s="4" t="s">
        <v>331</v>
      </c>
      <c r="D313" s="4" t="s">
        <v>332</v>
      </c>
      <c r="E313" s="11">
        <v>3000000</v>
      </c>
      <c r="F313" s="11">
        <v>3000000</v>
      </c>
      <c r="G313" s="11">
        <v>3000000</v>
      </c>
      <c r="H313" s="11">
        <v>3000000</v>
      </c>
      <c r="I313" s="5">
        <v>3000000</v>
      </c>
      <c r="J313" s="14">
        <v>100</v>
      </c>
      <c r="K313" s="14">
        <v>100</v>
      </c>
    </row>
    <row r="314" spans="3:11" ht="12.75">
      <c r="C314" s="4" t="s">
        <v>333</v>
      </c>
      <c r="D314" s="4" t="s">
        <v>334</v>
      </c>
      <c r="E314" s="11">
        <v>3000000</v>
      </c>
      <c r="F314" s="11">
        <v>2325000</v>
      </c>
      <c r="G314" s="11">
        <v>2325000</v>
      </c>
      <c r="H314" s="11">
        <v>2325000</v>
      </c>
      <c r="I314" s="5">
        <v>2325000</v>
      </c>
      <c r="J314" s="14">
        <v>100</v>
      </c>
      <c r="K314" s="14">
        <v>100</v>
      </c>
    </row>
    <row r="315" spans="3:11" ht="12.75">
      <c r="C315" s="4" t="s">
        <v>335</v>
      </c>
      <c r="D315" s="4" t="s">
        <v>336</v>
      </c>
      <c r="E315" s="11">
        <v>3000000</v>
      </c>
      <c r="F315" s="11">
        <v>2325000</v>
      </c>
      <c r="G315" s="11">
        <v>2325000</v>
      </c>
      <c r="H315" s="11">
        <v>2325000</v>
      </c>
      <c r="I315" s="5">
        <v>2325000</v>
      </c>
      <c r="J315" s="14">
        <v>100</v>
      </c>
      <c r="K315" s="14">
        <v>100</v>
      </c>
    </row>
    <row r="317" spans="2:11" ht="15">
      <c r="B317" s="3" t="s">
        <v>20</v>
      </c>
      <c r="D317" s="3" t="s">
        <v>47</v>
      </c>
      <c r="E317" s="9">
        <f>+E318+E319+E320+E321+E322+E323</f>
        <v>63359062</v>
      </c>
      <c r="F317" s="9">
        <v>97226700</v>
      </c>
      <c r="G317" s="9">
        <v>107326700</v>
      </c>
      <c r="H317" s="9">
        <v>107326700</v>
      </c>
      <c r="I317" s="2">
        <v>122973533.24</v>
      </c>
      <c r="J317" s="12">
        <v>114.57869592561775</v>
      </c>
      <c r="K317" s="12">
        <v>114.57869592561775</v>
      </c>
    </row>
    <row r="318" spans="3:11" ht="12.75">
      <c r="C318" s="4" t="s">
        <v>337</v>
      </c>
      <c r="D318" s="4" t="s">
        <v>338</v>
      </c>
      <c r="E318" s="11">
        <v>4341375</v>
      </c>
      <c r="F318" s="11">
        <v>11933700</v>
      </c>
      <c r="G318" s="11">
        <v>6388200</v>
      </c>
      <c r="H318" s="11">
        <v>6388200</v>
      </c>
      <c r="I318" s="5">
        <v>2992074.64</v>
      </c>
      <c r="J318" s="14">
        <v>46.83752293290755</v>
      </c>
      <c r="K318" s="14">
        <v>46.83752293290755</v>
      </c>
    </row>
    <row r="319" spans="3:11" ht="12.75">
      <c r="C319" s="4" t="s">
        <v>339</v>
      </c>
      <c r="D319" s="4" t="s">
        <v>340</v>
      </c>
      <c r="E319" s="11">
        <v>21824125</v>
      </c>
      <c r="F319" s="11">
        <v>18400000</v>
      </c>
      <c r="G319" s="11">
        <v>19400000</v>
      </c>
      <c r="H319" s="11">
        <v>19400000</v>
      </c>
      <c r="I319" s="5">
        <v>14413076.73</v>
      </c>
      <c r="J319" s="14">
        <v>74.29420994845361</v>
      </c>
      <c r="K319" s="14">
        <v>74.29420994845361</v>
      </c>
    </row>
    <row r="320" spans="3:11" ht="12.75">
      <c r="C320" s="4" t="s">
        <v>341</v>
      </c>
      <c r="D320" s="4" t="s">
        <v>342</v>
      </c>
      <c r="E320" s="11">
        <v>21048463</v>
      </c>
      <c r="F320" s="11">
        <v>19300000</v>
      </c>
      <c r="G320" s="11">
        <v>31498300</v>
      </c>
      <c r="H320" s="11">
        <v>31498300</v>
      </c>
      <c r="I320" s="5">
        <v>23619614.72</v>
      </c>
      <c r="J320" s="14">
        <v>74.98695078782029</v>
      </c>
      <c r="K320" s="14">
        <v>74.98695078782029</v>
      </c>
    </row>
    <row r="321" spans="3:11" ht="12.75">
      <c r="C321" s="4" t="s">
        <v>343</v>
      </c>
      <c r="D321" s="4" t="s">
        <v>344</v>
      </c>
      <c r="E321" s="11">
        <v>10247492</v>
      </c>
      <c r="F321" s="11">
        <v>41593000</v>
      </c>
      <c r="G321" s="11">
        <v>44040200</v>
      </c>
      <c r="H321" s="11">
        <v>44040200</v>
      </c>
      <c r="I321" s="5">
        <v>23342462.15</v>
      </c>
      <c r="J321" s="14">
        <v>53.00262521514434</v>
      </c>
      <c r="K321" s="14">
        <v>53.00262521514434</v>
      </c>
    </row>
    <row r="322" spans="3:11" ht="12.75">
      <c r="C322" s="4" t="s">
        <v>345</v>
      </c>
      <c r="D322" s="4" t="s">
        <v>346</v>
      </c>
      <c r="E322" s="11">
        <v>5897607</v>
      </c>
      <c r="F322" s="11">
        <v>6000000</v>
      </c>
      <c r="G322" s="11">
        <v>6000000</v>
      </c>
      <c r="H322" s="11">
        <v>6000000</v>
      </c>
      <c r="I322" s="5">
        <v>3606305</v>
      </c>
      <c r="J322" s="14">
        <v>60.10508333333333</v>
      </c>
      <c r="K322" s="14">
        <v>60.10508333333333</v>
      </c>
    </row>
    <row r="323" spans="3:11" ht="12.75">
      <c r="C323" s="4" t="s">
        <v>347</v>
      </c>
      <c r="D323" s="30" t="s">
        <v>443</v>
      </c>
      <c r="E323" s="11">
        <v>0</v>
      </c>
      <c r="F323" s="11">
        <v>0</v>
      </c>
      <c r="G323" s="11">
        <v>0</v>
      </c>
      <c r="H323" s="11">
        <v>0</v>
      </c>
      <c r="I323" s="5">
        <v>55000000</v>
      </c>
      <c r="J323" s="14">
        <v>0</v>
      </c>
      <c r="K323" s="14">
        <v>0</v>
      </c>
    </row>
    <row r="325" spans="2:11" ht="15">
      <c r="B325" s="3" t="s">
        <v>54</v>
      </c>
      <c r="D325" s="3" t="s">
        <v>55</v>
      </c>
      <c r="E325" s="9">
        <v>3764435</v>
      </c>
      <c r="F325" s="9">
        <v>9075600</v>
      </c>
      <c r="G325" s="9">
        <v>9075600</v>
      </c>
      <c r="H325" s="9">
        <v>9075600</v>
      </c>
      <c r="I325" s="2">
        <v>6637030.8</v>
      </c>
      <c r="J325" s="12">
        <v>73.1304905460796</v>
      </c>
      <c r="K325" s="12">
        <v>73.1304905460796</v>
      </c>
    </row>
    <row r="326" spans="3:11" ht="12.75">
      <c r="C326" s="4" t="s">
        <v>348</v>
      </c>
      <c r="D326" s="4" t="s">
        <v>287</v>
      </c>
      <c r="E326" s="11">
        <v>3764435</v>
      </c>
      <c r="F326" s="11">
        <v>9075600</v>
      </c>
      <c r="G326" s="11">
        <v>9075600</v>
      </c>
      <c r="H326" s="11">
        <v>9075600</v>
      </c>
      <c r="I326" s="5">
        <v>6637030.8</v>
      </c>
      <c r="J326" s="14">
        <v>73.1304905460796</v>
      </c>
      <c r="K326" s="14">
        <v>73.1304905460796</v>
      </c>
    </row>
    <row r="328" spans="2:11" ht="15">
      <c r="B328" s="3" t="s">
        <v>216</v>
      </c>
      <c r="D328" s="3" t="s">
        <v>217</v>
      </c>
      <c r="E328" s="9">
        <v>6066437</v>
      </c>
      <c r="F328" s="9">
        <v>6900000</v>
      </c>
      <c r="G328" s="9">
        <v>6900000</v>
      </c>
      <c r="H328" s="9">
        <v>6900000</v>
      </c>
      <c r="I328" s="2">
        <v>6745156</v>
      </c>
      <c r="J328" s="12">
        <v>97.75588405797102</v>
      </c>
      <c r="K328" s="12">
        <v>97.75588405797102</v>
      </c>
    </row>
    <row r="329" spans="3:11" ht="12.75">
      <c r="C329" s="4" t="s">
        <v>349</v>
      </c>
      <c r="D329" s="4" t="s">
        <v>350</v>
      </c>
      <c r="E329" s="11">
        <v>6066437</v>
      </c>
      <c r="F329" s="11">
        <v>6900000</v>
      </c>
      <c r="G329" s="11">
        <v>6900000</v>
      </c>
      <c r="H329" s="11">
        <v>6900000</v>
      </c>
      <c r="I329" s="5">
        <v>6745156</v>
      </c>
      <c r="J329" s="14">
        <v>97.75588405797102</v>
      </c>
      <c r="K329" s="14">
        <v>97.75588405797102</v>
      </c>
    </row>
    <row r="331" spans="2:11" ht="15">
      <c r="B331" s="3" t="s">
        <v>224</v>
      </c>
      <c r="D331" s="29" t="s">
        <v>442</v>
      </c>
      <c r="E331" s="9">
        <f>+E332</f>
        <v>37296697</v>
      </c>
      <c r="F331" s="9">
        <v>39359670</v>
      </c>
      <c r="G331" s="9">
        <v>42148750</v>
      </c>
      <c r="H331" s="9">
        <v>42148750</v>
      </c>
      <c r="I331" s="2">
        <v>41879358</v>
      </c>
      <c r="J331" s="12">
        <v>99.36085411785639</v>
      </c>
      <c r="K331" s="12">
        <v>99.36085411785639</v>
      </c>
    </row>
    <row r="332" spans="3:11" ht="12.75">
      <c r="C332" s="4" t="s">
        <v>75</v>
      </c>
      <c r="D332" s="4" t="s">
        <v>76</v>
      </c>
      <c r="E332" s="11">
        <v>37296697</v>
      </c>
      <c r="F332" s="11">
        <v>39359670</v>
      </c>
      <c r="G332" s="11">
        <v>42148750</v>
      </c>
      <c r="H332" s="11">
        <v>42148750</v>
      </c>
      <c r="I332" s="5">
        <v>41879358</v>
      </c>
      <c r="J332" s="14">
        <v>99.36085411785639</v>
      </c>
      <c r="K332" s="14">
        <v>99.36085411785639</v>
      </c>
    </row>
    <row r="334" spans="2:11" ht="15">
      <c r="B334" s="3" t="s">
        <v>225</v>
      </c>
      <c r="D334" s="3" t="s">
        <v>226</v>
      </c>
      <c r="E334" s="9">
        <f>+E335</f>
        <v>18192800</v>
      </c>
      <c r="F334" s="9">
        <v>20520000</v>
      </c>
      <c r="G334" s="9">
        <v>21840000</v>
      </c>
      <c r="H334" s="9">
        <v>21840000</v>
      </c>
      <c r="I334" s="2">
        <v>21840000</v>
      </c>
      <c r="J334" s="12">
        <v>100</v>
      </c>
      <c r="K334" s="12">
        <v>100</v>
      </c>
    </row>
    <row r="335" spans="3:11" ht="12.75">
      <c r="C335" s="4" t="s">
        <v>351</v>
      </c>
      <c r="D335" s="4" t="s">
        <v>352</v>
      </c>
      <c r="E335" s="11">
        <f>1692800+16500000</f>
        <v>18192800</v>
      </c>
      <c r="F335" s="11">
        <v>20520000</v>
      </c>
      <c r="G335" s="11">
        <v>21840000</v>
      </c>
      <c r="H335" s="11">
        <v>21840000</v>
      </c>
      <c r="I335" s="5">
        <v>21840000</v>
      </c>
      <c r="J335" s="14">
        <v>100</v>
      </c>
      <c r="K335" s="14">
        <v>100</v>
      </c>
    </row>
    <row r="337" spans="5:11" ht="12.75">
      <c r="E337" s="10"/>
      <c r="F337" s="10"/>
      <c r="G337" s="10"/>
      <c r="H337" s="10"/>
      <c r="J337" s="13"/>
      <c r="K337" s="13"/>
    </row>
    <row r="338" spans="5:11" ht="12.75">
      <c r="E338" s="10"/>
      <c r="F338" s="10"/>
      <c r="G338" s="10"/>
      <c r="H338" s="10"/>
      <c r="I338" s="10"/>
      <c r="J338" s="13"/>
      <c r="K338" s="13"/>
    </row>
    <row r="339" spans="1:11" s="18" customFormat="1" ht="15">
      <c r="A339" s="15" t="s">
        <v>355</v>
      </c>
      <c r="B339" s="16"/>
      <c r="C339" s="16"/>
      <c r="D339" s="15" t="s">
        <v>356</v>
      </c>
      <c r="E339" s="19">
        <v>203373938</v>
      </c>
      <c r="F339" s="19">
        <v>270014000</v>
      </c>
      <c r="G339" s="19">
        <v>270610100</v>
      </c>
      <c r="H339" s="19">
        <v>258137100</v>
      </c>
      <c r="I339" s="20">
        <v>193131508.42</v>
      </c>
      <c r="J339" s="21">
        <v>71.36892097523337</v>
      </c>
      <c r="K339" s="21">
        <v>74.81741617923188</v>
      </c>
    </row>
    <row r="341" spans="2:11" ht="15">
      <c r="B341" s="3" t="s">
        <v>22</v>
      </c>
      <c r="D341" s="3" t="s">
        <v>23</v>
      </c>
      <c r="E341" s="9">
        <v>5447633</v>
      </c>
      <c r="F341" s="9">
        <v>7500000</v>
      </c>
      <c r="G341" s="9">
        <v>6680000</v>
      </c>
      <c r="H341" s="9">
        <v>7348000</v>
      </c>
      <c r="I341" s="2">
        <v>6671461.55</v>
      </c>
      <c r="J341" s="12">
        <v>99.87217889221556</v>
      </c>
      <c r="K341" s="12">
        <v>90.79288990201415</v>
      </c>
    </row>
    <row r="342" spans="3:11" ht="12.75">
      <c r="C342" s="4" t="s">
        <v>357</v>
      </c>
      <c r="D342" s="4" t="s">
        <v>358</v>
      </c>
      <c r="E342" s="11">
        <v>5447633</v>
      </c>
      <c r="F342" s="11">
        <v>7500000</v>
      </c>
      <c r="G342" s="11">
        <v>6680000</v>
      </c>
      <c r="H342" s="11">
        <v>7348000</v>
      </c>
      <c r="I342" s="5">
        <v>6671461.55</v>
      </c>
      <c r="J342" s="14">
        <v>99.87217889221556</v>
      </c>
      <c r="K342" s="14">
        <v>90.79288990201415</v>
      </c>
    </row>
    <row r="344" spans="2:11" ht="15">
      <c r="B344" s="3" t="s">
        <v>29</v>
      </c>
      <c r="D344" s="3" t="s">
        <v>30</v>
      </c>
      <c r="E344" s="9">
        <v>16216718</v>
      </c>
      <c r="F344" s="9">
        <v>16414000</v>
      </c>
      <c r="G344" s="9">
        <v>26414000</v>
      </c>
      <c r="H344" s="9">
        <v>23773000</v>
      </c>
      <c r="I344" s="2">
        <v>23737496.28</v>
      </c>
      <c r="J344" s="12">
        <v>89.86710183993337</v>
      </c>
      <c r="K344" s="12">
        <v>99.85065528120136</v>
      </c>
    </row>
    <row r="345" spans="3:11" ht="12.75">
      <c r="C345" s="4" t="s">
        <v>359</v>
      </c>
      <c r="D345" s="4" t="s">
        <v>360</v>
      </c>
      <c r="E345" s="11">
        <v>11761675</v>
      </c>
      <c r="F345" s="11">
        <v>11914000</v>
      </c>
      <c r="G345" s="11">
        <v>21914000</v>
      </c>
      <c r="H345" s="11">
        <v>19723000</v>
      </c>
      <c r="I345" s="5">
        <v>19712866.27</v>
      </c>
      <c r="J345" s="14">
        <v>89.9555821392717</v>
      </c>
      <c r="K345" s="14">
        <v>99.9486197333063</v>
      </c>
    </row>
    <row r="346" spans="3:11" ht="12.75">
      <c r="C346" s="4" t="s">
        <v>361</v>
      </c>
      <c r="D346" s="4" t="s">
        <v>362</v>
      </c>
      <c r="E346" s="11">
        <v>4455043</v>
      </c>
      <c r="F346" s="11">
        <v>4500000</v>
      </c>
      <c r="G346" s="11">
        <v>4500000</v>
      </c>
      <c r="H346" s="11">
        <v>4050000</v>
      </c>
      <c r="I346" s="5">
        <v>4024630.01</v>
      </c>
      <c r="J346" s="14">
        <v>89.43622244444445</v>
      </c>
      <c r="K346" s="14">
        <v>99.37358049382716</v>
      </c>
    </row>
    <row r="348" spans="2:11" ht="15">
      <c r="B348" s="3" t="s">
        <v>280</v>
      </c>
      <c r="D348" s="3" t="s">
        <v>281</v>
      </c>
      <c r="E348" s="9">
        <v>146066532</v>
      </c>
      <c r="F348" s="9">
        <v>89900000</v>
      </c>
      <c r="G348" s="9">
        <v>153555200</v>
      </c>
      <c r="H348" s="9">
        <v>142555200</v>
      </c>
      <c r="I348" s="2">
        <v>105685730.82</v>
      </c>
      <c r="J348" s="12">
        <v>68.82588855343225</v>
      </c>
      <c r="K348" s="12">
        <v>74.13670691774134</v>
      </c>
    </row>
    <row r="349" spans="3:11" ht="12.75">
      <c r="C349" s="4" t="s">
        <v>363</v>
      </c>
      <c r="D349" s="4" t="s">
        <v>364</v>
      </c>
      <c r="E349" s="11">
        <v>17285075</v>
      </c>
      <c r="F349" s="11">
        <v>42000000</v>
      </c>
      <c r="G349" s="11">
        <v>42000000</v>
      </c>
      <c r="H349" s="11">
        <v>42000000</v>
      </c>
      <c r="I349" s="5">
        <v>32408489.83</v>
      </c>
      <c r="J349" s="14">
        <v>77.16307102380952</v>
      </c>
      <c r="K349" s="14">
        <v>77.16307102380952</v>
      </c>
    </row>
    <row r="350" spans="3:11" ht="12.75">
      <c r="C350" s="4" t="s">
        <v>365</v>
      </c>
      <c r="D350" s="4" t="s">
        <v>366</v>
      </c>
      <c r="E350" s="11">
        <v>128781457</v>
      </c>
      <c r="F350" s="11">
        <v>47900000</v>
      </c>
      <c r="G350" s="11">
        <v>111555200</v>
      </c>
      <c r="H350" s="11">
        <v>100555200</v>
      </c>
      <c r="I350" s="5">
        <v>73277240.99</v>
      </c>
      <c r="J350" s="14">
        <v>65.68697917264278</v>
      </c>
      <c r="K350" s="14">
        <v>72.87265202595191</v>
      </c>
    </row>
    <row r="352" spans="2:11" ht="15">
      <c r="B352" s="3" t="s">
        <v>21</v>
      </c>
      <c r="D352" s="29" t="s">
        <v>438</v>
      </c>
      <c r="E352" s="9">
        <v>35643055</v>
      </c>
      <c r="F352" s="9">
        <v>156200000</v>
      </c>
      <c r="G352" s="9">
        <v>83960900</v>
      </c>
      <c r="H352" s="9">
        <v>84460900</v>
      </c>
      <c r="I352" s="2">
        <v>57036819.77</v>
      </c>
      <c r="J352" s="12">
        <v>67.93259692309158</v>
      </c>
      <c r="K352" s="12">
        <v>67.53044280844746</v>
      </c>
    </row>
    <row r="353" spans="3:11" ht="12.75">
      <c r="C353" s="4" t="s">
        <v>367</v>
      </c>
      <c r="D353" s="4" t="s">
        <v>358</v>
      </c>
      <c r="E353" s="11">
        <v>35643055</v>
      </c>
      <c r="F353" s="11">
        <v>58100000</v>
      </c>
      <c r="G353" s="11">
        <v>59260900</v>
      </c>
      <c r="H353" s="11">
        <v>62230900</v>
      </c>
      <c r="I353" s="5">
        <v>56836899.77</v>
      </c>
      <c r="J353" s="14">
        <v>95.90961286446881</v>
      </c>
      <c r="K353" s="14">
        <v>91.3322798963216</v>
      </c>
    </row>
    <row r="354" spans="3:11" ht="12.75">
      <c r="C354" s="4" t="s">
        <v>368</v>
      </c>
      <c r="D354" s="4" t="s">
        <v>369</v>
      </c>
      <c r="E354" s="11">
        <v>0</v>
      </c>
      <c r="F354" s="11">
        <v>98100000</v>
      </c>
      <c r="G354" s="11">
        <v>24700000</v>
      </c>
      <c r="H354" s="11">
        <v>22230000</v>
      </c>
      <c r="I354" s="5">
        <v>199920</v>
      </c>
      <c r="J354" s="14">
        <v>0.8093927125506073</v>
      </c>
      <c r="K354" s="14">
        <v>0.8993252361673414</v>
      </c>
    </row>
    <row r="355" spans="5:11" ht="12.75">
      <c r="E355" s="10"/>
      <c r="F355" s="10"/>
      <c r="G355" s="10"/>
      <c r="H355" s="10"/>
      <c r="J355" s="13"/>
      <c r="K355" s="13"/>
    </row>
    <row r="356" spans="5:11" ht="12.75">
      <c r="E356" s="10"/>
      <c r="F356" s="10"/>
      <c r="G356" s="10"/>
      <c r="H356" s="10"/>
      <c r="I356" s="10"/>
      <c r="J356" s="13"/>
      <c r="K356" s="13"/>
    </row>
    <row r="357" spans="1:11" s="18" customFormat="1" ht="15">
      <c r="A357" s="15" t="s">
        <v>370</v>
      </c>
      <c r="B357" s="16"/>
      <c r="C357" s="16"/>
      <c r="D357" s="15" t="s">
        <v>371</v>
      </c>
      <c r="E357" s="19">
        <f>+E359+E362+E366+E373+E376+E379+E383+E387+E391+E394+E397+E401+E405+E408+E411+E416+E420+E369</f>
        <v>2830209464.55</v>
      </c>
      <c r="F357" s="19">
        <v>5374987900</v>
      </c>
      <c r="G357" s="19">
        <v>6188058314</v>
      </c>
      <c r="H357" s="19">
        <v>6275657472</v>
      </c>
      <c r="I357" s="20">
        <v>4277881278.01</v>
      </c>
      <c r="J357" s="21">
        <v>69.13123731125201</v>
      </c>
      <c r="K357" s="21">
        <v>68.16626460409215</v>
      </c>
    </row>
    <row r="359" spans="2:11" ht="15">
      <c r="B359" s="3" t="s">
        <v>145</v>
      </c>
      <c r="D359" s="3" t="s">
        <v>146</v>
      </c>
      <c r="E359" s="9">
        <v>51401887</v>
      </c>
      <c r="F359" s="9">
        <v>198388200</v>
      </c>
      <c r="G359" s="9">
        <v>191388200</v>
      </c>
      <c r="H359" s="9">
        <v>188705180</v>
      </c>
      <c r="I359" s="2">
        <v>188250469.63</v>
      </c>
      <c r="J359" s="12">
        <v>98.36054136566413</v>
      </c>
      <c r="K359" s="12">
        <v>99.75903662527972</v>
      </c>
    </row>
    <row r="360" spans="3:11" ht="12.75">
      <c r="C360" s="4" t="s">
        <v>372</v>
      </c>
      <c r="D360" s="4" t="s">
        <v>373</v>
      </c>
      <c r="E360" s="11">
        <v>51401887</v>
      </c>
      <c r="F360" s="11">
        <v>198388200</v>
      </c>
      <c r="G360" s="11">
        <v>191388200</v>
      </c>
      <c r="H360" s="11">
        <v>188705180</v>
      </c>
      <c r="I360" s="5">
        <v>188250469.63</v>
      </c>
      <c r="J360" s="14">
        <v>98.36054136566413</v>
      </c>
      <c r="K360" s="14">
        <v>99.75903662527972</v>
      </c>
    </row>
    <row r="362" spans="2:11" ht="15">
      <c r="B362" s="3" t="s">
        <v>154</v>
      </c>
      <c r="D362" s="3" t="s">
        <v>155</v>
      </c>
      <c r="E362" s="9">
        <v>28684263</v>
      </c>
      <c r="F362" s="9">
        <v>143003700</v>
      </c>
      <c r="G362" s="9">
        <v>143204200</v>
      </c>
      <c r="H362" s="9">
        <v>143204200</v>
      </c>
      <c r="I362" s="2">
        <v>35714188.08</v>
      </c>
      <c r="J362" s="12">
        <v>24.93934401365323</v>
      </c>
      <c r="K362" s="12">
        <v>24.93934401365323</v>
      </c>
    </row>
    <row r="363" spans="3:11" ht="12.75">
      <c r="C363" s="4" t="s">
        <v>374</v>
      </c>
      <c r="D363" s="4" t="s">
        <v>366</v>
      </c>
      <c r="E363" s="11">
        <v>7561436</v>
      </c>
      <c r="F363" s="11">
        <v>129705000</v>
      </c>
      <c r="G363" s="11">
        <v>135704200</v>
      </c>
      <c r="H363" s="11">
        <v>135704200</v>
      </c>
      <c r="I363" s="5">
        <v>30392865.08</v>
      </c>
      <c r="J363" s="14">
        <v>22.396407097201116</v>
      </c>
      <c r="K363" s="14">
        <v>22.396407097201116</v>
      </c>
    </row>
    <row r="364" spans="3:11" ht="12.75">
      <c r="C364" s="4" t="s">
        <v>375</v>
      </c>
      <c r="D364" s="4" t="s">
        <v>265</v>
      </c>
      <c r="E364" s="11">
        <v>21122827</v>
      </c>
      <c r="F364" s="11">
        <v>13298700</v>
      </c>
      <c r="G364" s="11">
        <v>7500000</v>
      </c>
      <c r="H364" s="11">
        <v>7500000</v>
      </c>
      <c r="I364" s="5">
        <v>5321323</v>
      </c>
      <c r="J364" s="14">
        <v>70.95097333333334</v>
      </c>
      <c r="K364" s="14">
        <v>70.95097333333334</v>
      </c>
    </row>
    <row r="366" spans="2:11" ht="15">
      <c r="B366" s="3" t="s">
        <v>170</v>
      </c>
      <c r="D366" s="3" t="s">
        <v>171</v>
      </c>
      <c r="E366" s="9">
        <v>7705664</v>
      </c>
      <c r="F366" s="9">
        <v>13155000</v>
      </c>
      <c r="G366" s="9">
        <v>13653600</v>
      </c>
      <c r="H366" s="9">
        <v>12288300</v>
      </c>
      <c r="I366" s="2">
        <v>4520421.6</v>
      </c>
      <c r="J366" s="12">
        <v>33.10791000175778</v>
      </c>
      <c r="K366" s="12">
        <v>36.786387051097385</v>
      </c>
    </row>
    <row r="367" spans="3:11" ht="12.75">
      <c r="C367" s="4" t="s">
        <v>376</v>
      </c>
      <c r="D367" s="4" t="s">
        <v>366</v>
      </c>
      <c r="E367" s="11">
        <v>7705664</v>
      </c>
      <c r="F367" s="11">
        <v>13155000</v>
      </c>
      <c r="G367" s="11">
        <v>13653600</v>
      </c>
      <c r="H367" s="11">
        <v>12288300</v>
      </c>
      <c r="I367" s="5">
        <v>4520421.6</v>
      </c>
      <c r="J367" s="14">
        <v>33.10791000175778</v>
      </c>
      <c r="K367" s="14">
        <v>36.786387051097385</v>
      </c>
    </row>
    <row r="369" spans="2:11" ht="15">
      <c r="B369" s="3" t="s">
        <v>180</v>
      </c>
      <c r="D369" s="3" t="s">
        <v>181</v>
      </c>
      <c r="E369" s="9">
        <v>20180512</v>
      </c>
      <c r="F369" s="9">
        <v>171897100</v>
      </c>
      <c r="G369" s="9">
        <v>135607000</v>
      </c>
      <c r="H369" s="9">
        <v>135032000</v>
      </c>
      <c r="I369" s="2">
        <v>124322997.8</v>
      </c>
      <c r="J369" s="12">
        <v>91.67889400989625</v>
      </c>
      <c r="K369" s="12">
        <v>92.06928565080871</v>
      </c>
    </row>
    <row r="370" spans="3:11" ht="12.75">
      <c r="C370" s="4" t="s">
        <v>377</v>
      </c>
      <c r="D370" s="4" t="s">
        <v>378</v>
      </c>
      <c r="E370" s="11">
        <v>20180512</v>
      </c>
      <c r="F370" s="11">
        <v>171897100</v>
      </c>
      <c r="G370" s="11">
        <v>119607000</v>
      </c>
      <c r="H370" s="11">
        <v>120632000</v>
      </c>
      <c r="I370" s="5">
        <v>116322997.8</v>
      </c>
      <c r="J370" s="14">
        <v>97.25433946173717</v>
      </c>
      <c r="K370" s="14">
        <v>96.42797748524437</v>
      </c>
    </row>
    <row r="371" spans="3:11" ht="12.75">
      <c r="C371" s="4" t="s">
        <v>379</v>
      </c>
      <c r="D371" s="4" t="s">
        <v>364</v>
      </c>
      <c r="E371" s="11">
        <v>0</v>
      </c>
      <c r="F371" s="11">
        <v>0</v>
      </c>
      <c r="G371" s="11">
        <v>16000000</v>
      </c>
      <c r="H371" s="11">
        <v>14400000</v>
      </c>
      <c r="I371" s="5">
        <v>8000000</v>
      </c>
      <c r="J371" s="14">
        <v>50</v>
      </c>
      <c r="K371" s="14">
        <v>55.55555555555556</v>
      </c>
    </row>
    <row r="373" spans="2:11" ht="15">
      <c r="B373" s="3" t="s">
        <v>33</v>
      </c>
      <c r="D373" s="3" t="s">
        <v>34</v>
      </c>
      <c r="E373" s="9">
        <v>177295349</v>
      </c>
      <c r="F373" s="9">
        <v>75000000</v>
      </c>
      <c r="G373" s="9">
        <v>125270300</v>
      </c>
      <c r="H373" s="9">
        <v>125270300</v>
      </c>
      <c r="I373" s="2">
        <v>78750496.97</v>
      </c>
      <c r="J373" s="12">
        <v>62.86445946884457</v>
      </c>
      <c r="K373" s="12">
        <v>62.86445946884457</v>
      </c>
    </row>
    <row r="374" spans="3:11" ht="12.75">
      <c r="C374" s="4" t="s">
        <v>380</v>
      </c>
      <c r="D374" s="4" t="s">
        <v>381</v>
      </c>
      <c r="E374" s="11">
        <v>177295349</v>
      </c>
      <c r="F374" s="11">
        <v>75000000</v>
      </c>
      <c r="G374" s="11">
        <v>125270300</v>
      </c>
      <c r="H374" s="11">
        <v>125270300</v>
      </c>
      <c r="I374" s="5">
        <v>78750496.97</v>
      </c>
      <c r="J374" s="14">
        <v>62.86445946884457</v>
      </c>
      <c r="K374" s="14">
        <v>62.86445946884457</v>
      </c>
    </row>
    <row r="376" spans="2:11" ht="15">
      <c r="B376" s="3" t="s">
        <v>188</v>
      </c>
      <c r="D376" s="3" t="s">
        <v>189</v>
      </c>
      <c r="E376" s="9">
        <v>16150000</v>
      </c>
      <c r="F376" s="9">
        <v>49000000</v>
      </c>
      <c r="G376" s="9">
        <v>49000000</v>
      </c>
      <c r="H376" s="9">
        <v>49000000</v>
      </c>
      <c r="I376" s="2">
        <v>27202357.21</v>
      </c>
      <c r="J376" s="12">
        <v>55.51501471428572</v>
      </c>
      <c r="K376" s="12">
        <v>55.51501471428572</v>
      </c>
    </row>
    <row r="377" spans="3:11" ht="12.75">
      <c r="C377" s="4" t="s">
        <v>382</v>
      </c>
      <c r="D377" s="4" t="s">
        <v>383</v>
      </c>
      <c r="E377" s="11">
        <v>16150000</v>
      </c>
      <c r="F377" s="11">
        <v>49000000</v>
      </c>
      <c r="G377" s="11">
        <v>49000000</v>
      </c>
      <c r="H377" s="11">
        <v>49000000</v>
      </c>
      <c r="I377" s="5">
        <v>27202357.21</v>
      </c>
      <c r="J377" s="14">
        <v>55.51501471428572</v>
      </c>
      <c r="K377" s="14">
        <v>55.51501471428572</v>
      </c>
    </row>
    <row r="379" spans="2:11" ht="15">
      <c r="B379" s="3" t="s">
        <v>194</v>
      </c>
      <c r="D379" s="3" t="s">
        <v>195</v>
      </c>
      <c r="E379" s="9">
        <v>371011487</v>
      </c>
      <c r="F379" s="9">
        <v>654800000</v>
      </c>
      <c r="G379" s="9">
        <v>809176514</v>
      </c>
      <c r="H379" s="9">
        <v>749114014</v>
      </c>
      <c r="I379" s="2">
        <v>583595599.03</v>
      </c>
      <c r="J379" s="12">
        <v>72.12216233824107</v>
      </c>
      <c r="K379" s="12">
        <v>77.90477659252548</v>
      </c>
    </row>
    <row r="380" spans="3:11" ht="12.75">
      <c r="C380" s="4" t="s">
        <v>384</v>
      </c>
      <c r="D380" s="4" t="s">
        <v>385</v>
      </c>
      <c r="E380" s="11">
        <v>126720269</v>
      </c>
      <c r="F380" s="11">
        <v>304500000</v>
      </c>
      <c r="G380" s="11">
        <v>439575714</v>
      </c>
      <c r="H380" s="11">
        <v>399613214</v>
      </c>
      <c r="I380" s="5">
        <v>329205685.51</v>
      </c>
      <c r="J380" s="14">
        <v>74.8916910159418</v>
      </c>
      <c r="K380" s="14">
        <v>82.38108099948867</v>
      </c>
    </row>
    <row r="381" spans="3:11" ht="12.75">
      <c r="C381" s="4" t="s">
        <v>386</v>
      </c>
      <c r="D381" s="4" t="s">
        <v>387</v>
      </c>
      <c r="E381" s="11">
        <v>244291218</v>
      </c>
      <c r="F381" s="11">
        <v>350300000</v>
      </c>
      <c r="G381" s="11">
        <v>369600800</v>
      </c>
      <c r="H381" s="11">
        <v>349500800</v>
      </c>
      <c r="I381" s="5">
        <v>254389913.52</v>
      </c>
      <c r="J381" s="14">
        <v>68.82829082621033</v>
      </c>
      <c r="K381" s="14">
        <v>72.78664698907698</v>
      </c>
    </row>
    <row r="383" spans="2:11" ht="15">
      <c r="B383" s="3" t="s">
        <v>202</v>
      </c>
      <c r="D383" s="3" t="s">
        <v>203</v>
      </c>
      <c r="E383" s="9">
        <v>131581412</v>
      </c>
      <c r="F383" s="9">
        <v>153500000</v>
      </c>
      <c r="G383" s="9">
        <v>205999000</v>
      </c>
      <c r="H383" s="9">
        <v>205999000</v>
      </c>
      <c r="I383" s="2">
        <v>183550390</v>
      </c>
      <c r="J383" s="12">
        <v>89.10256360467768</v>
      </c>
      <c r="K383" s="12">
        <v>89.10256360467768</v>
      </c>
    </row>
    <row r="384" spans="3:11" ht="12.75">
      <c r="C384" s="4" t="s">
        <v>388</v>
      </c>
      <c r="D384" s="4" t="s">
        <v>389</v>
      </c>
      <c r="E384" s="11">
        <v>121845574</v>
      </c>
      <c r="F384" s="11">
        <v>122000000</v>
      </c>
      <c r="G384" s="11">
        <v>172000000</v>
      </c>
      <c r="H384" s="11">
        <v>172000000</v>
      </c>
      <c r="I384" s="5">
        <v>172000000</v>
      </c>
      <c r="J384" s="14">
        <v>100</v>
      </c>
      <c r="K384" s="14">
        <v>100</v>
      </c>
    </row>
    <row r="385" spans="3:11" ht="12.75">
      <c r="C385" s="4" t="s">
        <v>390</v>
      </c>
      <c r="D385" s="4" t="s">
        <v>391</v>
      </c>
      <c r="E385" s="11">
        <v>9735838</v>
      </c>
      <c r="F385" s="11">
        <v>31500000</v>
      </c>
      <c r="G385" s="11">
        <v>33999000</v>
      </c>
      <c r="H385" s="11">
        <v>33999000</v>
      </c>
      <c r="I385" s="5">
        <v>11550390</v>
      </c>
      <c r="J385" s="14">
        <v>33.972734492190945</v>
      </c>
      <c r="K385" s="14">
        <v>33.972734492190945</v>
      </c>
    </row>
    <row r="387" spans="2:11" ht="15">
      <c r="B387" s="3" t="s">
        <v>392</v>
      </c>
      <c r="D387" s="3" t="s">
        <v>393</v>
      </c>
      <c r="E387" s="9">
        <v>603214826</v>
      </c>
      <c r="F387" s="9">
        <v>879000000</v>
      </c>
      <c r="G387" s="9">
        <v>1111277600</v>
      </c>
      <c r="H387" s="9">
        <v>1198581951.6</v>
      </c>
      <c r="I387" s="2">
        <v>813401033.77</v>
      </c>
      <c r="J387" s="12">
        <v>73.19512548169783</v>
      </c>
      <c r="K387" s="12">
        <v>67.86361438900211</v>
      </c>
    </row>
    <row r="388" spans="3:11" ht="12.75">
      <c r="C388" s="4" t="s">
        <v>394</v>
      </c>
      <c r="D388" s="4" t="s">
        <v>395</v>
      </c>
      <c r="E388" s="11">
        <v>143852376</v>
      </c>
      <c r="F388" s="11">
        <v>186500000</v>
      </c>
      <c r="G388" s="11">
        <v>336055900</v>
      </c>
      <c r="H388" s="11">
        <v>326878373.6</v>
      </c>
      <c r="I388" s="5">
        <v>267810295.88</v>
      </c>
      <c r="J388" s="14">
        <v>79.69218688914552</v>
      </c>
      <c r="K388" s="14">
        <v>81.92964647080585</v>
      </c>
    </row>
    <row r="389" spans="3:11" ht="12.75">
      <c r="C389" s="4" t="s">
        <v>396</v>
      </c>
      <c r="D389" s="4" t="s">
        <v>397</v>
      </c>
      <c r="E389" s="11">
        <v>459362450</v>
      </c>
      <c r="F389" s="11">
        <v>692500000</v>
      </c>
      <c r="G389" s="11">
        <v>775221700</v>
      </c>
      <c r="H389" s="11">
        <v>871703578</v>
      </c>
      <c r="I389" s="5">
        <v>545590737.89</v>
      </c>
      <c r="J389" s="14">
        <v>70.37867204826696</v>
      </c>
      <c r="K389" s="14">
        <v>62.589021275073854</v>
      </c>
    </row>
    <row r="391" spans="2:11" ht="15">
      <c r="B391" s="3" t="s">
        <v>398</v>
      </c>
      <c r="D391" s="3" t="s">
        <v>399</v>
      </c>
      <c r="E391" s="9">
        <v>111627886</v>
      </c>
      <c r="F391" s="9">
        <v>110200000</v>
      </c>
      <c r="G391" s="9">
        <v>215519800</v>
      </c>
      <c r="H391" s="9">
        <v>229359826.4</v>
      </c>
      <c r="I391" s="2">
        <v>216473363.56</v>
      </c>
      <c r="J391" s="12">
        <v>100.4424482390945</v>
      </c>
      <c r="K391" s="12">
        <v>94.38155188628099</v>
      </c>
    </row>
    <row r="392" spans="3:11" ht="12.75">
      <c r="C392" s="4" t="s">
        <v>400</v>
      </c>
      <c r="D392" s="4" t="s">
        <v>401</v>
      </c>
      <c r="E392" s="11">
        <v>111627886</v>
      </c>
      <c r="F392" s="11">
        <v>110200000</v>
      </c>
      <c r="G392" s="11">
        <v>215519800</v>
      </c>
      <c r="H392" s="11">
        <v>229359826.4</v>
      </c>
      <c r="I392" s="5">
        <v>216473363.56</v>
      </c>
      <c r="J392" s="14">
        <v>100.4424482390945</v>
      </c>
      <c r="K392" s="14">
        <v>94.38155188628099</v>
      </c>
    </row>
    <row r="394" spans="2:11" ht="15">
      <c r="B394" s="3" t="s">
        <v>402</v>
      </c>
      <c r="D394" s="3" t="s">
        <v>403</v>
      </c>
      <c r="E394" s="9">
        <v>130555027</v>
      </c>
      <c r="F394" s="9">
        <v>360000000</v>
      </c>
      <c r="G394" s="9">
        <v>500000000</v>
      </c>
      <c r="H394" s="9">
        <v>500000000</v>
      </c>
      <c r="I394" s="2">
        <v>100449023.17</v>
      </c>
      <c r="J394" s="12">
        <v>20.089804634</v>
      </c>
      <c r="K394" s="12">
        <v>20.089804634</v>
      </c>
    </row>
    <row r="395" spans="3:11" ht="12.75">
      <c r="C395" s="4" t="s">
        <v>404</v>
      </c>
      <c r="D395" s="4" t="s">
        <v>405</v>
      </c>
      <c r="E395" s="11">
        <v>130555027</v>
      </c>
      <c r="F395" s="11">
        <v>360000000</v>
      </c>
      <c r="G395" s="11">
        <v>500000000</v>
      </c>
      <c r="H395" s="11">
        <v>500000000</v>
      </c>
      <c r="I395" s="5">
        <v>100449023.17</v>
      </c>
      <c r="J395" s="14">
        <v>20.089804634</v>
      </c>
      <c r="K395" s="14">
        <v>20.089804634</v>
      </c>
    </row>
    <row r="397" spans="2:11" ht="15">
      <c r="B397" s="3" t="s">
        <v>406</v>
      </c>
      <c r="D397" s="3" t="s">
        <v>407</v>
      </c>
      <c r="E397" s="9">
        <v>161065226</v>
      </c>
      <c r="F397" s="9">
        <v>656150000</v>
      </c>
      <c r="G397" s="9">
        <v>650491800</v>
      </c>
      <c r="H397" s="9">
        <v>650491800</v>
      </c>
      <c r="I397" s="2">
        <v>268677806.65</v>
      </c>
      <c r="J397" s="12">
        <v>41.30379608935885</v>
      </c>
      <c r="K397" s="12">
        <v>41.30379608935885</v>
      </c>
    </row>
    <row r="398" spans="3:11" ht="12.75">
      <c r="C398" s="4" t="s">
        <v>408</v>
      </c>
      <c r="D398" s="4" t="s">
        <v>409</v>
      </c>
      <c r="E398" s="11">
        <v>6491129</v>
      </c>
      <c r="F398" s="11">
        <v>13000000</v>
      </c>
      <c r="G398" s="11">
        <v>13000000</v>
      </c>
      <c r="H398" s="11">
        <v>13000000</v>
      </c>
      <c r="I398" s="5">
        <v>7064092.9</v>
      </c>
      <c r="J398" s="14">
        <v>54.339176153846154</v>
      </c>
      <c r="K398" s="14">
        <v>54.339176153846154</v>
      </c>
    </row>
    <row r="399" spans="3:11" ht="12.75">
      <c r="C399" s="4" t="s">
        <v>410</v>
      </c>
      <c r="D399" s="4" t="s">
        <v>411</v>
      </c>
      <c r="E399" s="11">
        <v>154574097</v>
      </c>
      <c r="F399" s="11">
        <v>643150000</v>
      </c>
      <c r="G399" s="11">
        <v>637491800</v>
      </c>
      <c r="H399" s="11">
        <v>637491800</v>
      </c>
      <c r="I399" s="5">
        <v>261613713.75</v>
      </c>
      <c r="J399" s="14">
        <v>41.03797315510568</v>
      </c>
      <c r="K399" s="14">
        <v>41.03797315510568</v>
      </c>
    </row>
    <row r="401" spans="2:11" ht="15">
      <c r="B401" s="3" t="s">
        <v>206</v>
      </c>
      <c r="D401" s="3" t="s">
        <v>207</v>
      </c>
      <c r="E401" s="9">
        <v>65772934</v>
      </c>
      <c r="F401" s="9">
        <v>82525000</v>
      </c>
      <c r="G401" s="9">
        <v>92525000</v>
      </c>
      <c r="H401" s="9">
        <v>132525000</v>
      </c>
      <c r="I401" s="2">
        <v>120467825.02</v>
      </c>
      <c r="J401" s="12">
        <v>130.20029723858417</v>
      </c>
      <c r="K401" s="12">
        <v>90.90196190907376</v>
      </c>
    </row>
    <row r="402" spans="3:11" ht="12.75">
      <c r="C402" s="4" t="s">
        <v>412</v>
      </c>
      <c r="D402" s="4" t="s">
        <v>413</v>
      </c>
      <c r="E402" s="11">
        <v>61772934</v>
      </c>
      <c r="F402" s="11">
        <v>76525000</v>
      </c>
      <c r="G402" s="11">
        <v>76525000</v>
      </c>
      <c r="H402" s="11">
        <v>116525000</v>
      </c>
      <c r="I402" s="5">
        <v>104569799</v>
      </c>
      <c r="J402" s="14">
        <v>136.64789153871286</v>
      </c>
      <c r="K402" s="14">
        <v>89.74022656082384</v>
      </c>
    </row>
    <row r="403" spans="3:11" ht="12.75">
      <c r="C403" s="4" t="s">
        <v>414</v>
      </c>
      <c r="D403" s="4" t="s">
        <v>364</v>
      </c>
      <c r="E403" s="11">
        <v>4000000</v>
      </c>
      <c r="F403" s="11">
        <v>6000000</v>
      </c>
      <c r="G403" s="11">
        <v>16000000</v>
      </c>
      <c r="H403" s="11">
        <v>16000000</v>
      </c>
      <c r="I403" s="5">
        <v>15898026.02</v>
      </c>
      <c r="J403" s="14">
        <v>99.362662625</v>
      </c>
      <c r="K403" s="14">
        <v>99.362662625</v>
      </c>
    </row>
    <row r="405" spans="2:11" ht="15">
      <c r="B405" s="3" t="s">
        <v>20</v>
      </c>
      <c r="D405" s="3" t="s">
        <v>47</v>
      </c>
      <c r="E405" s="9">
        <f>+E406</f>
        <v>1839528</v>
      </c>
      <c r="F405" s="9">
        <v>3000000</v>
      </c>
      <c r="G405" s="9">
        <v>3000000</v>
      </c>
      <c r="H405" s="9">
        <v>3000000</v>
      </c>
      <c r="I405" s="2">
        <v>0</v>
      </c>
      <c r="J405" s="12">
        <v>0</v>
      </c>
      <c r="K405" s="12">
        <v>0</v>
      </c>
    </row>
    <row r="406" spans="3:11" ht="12.75">
      <c r="C406" s="4" t="s">
        <v>415</v>
      </c>
      <c r="D406" s="4" t="s">
        <v>416</v>
      </c>
      <c r="E406" s="11">
        <v>1839528</v>
      </c>
      <c r="F406" s="11">
        <v>3000000</v>
      </c>
      <c r="G406" s="11">
        <v>3000000</v>
      </c>
      <c r="H406" s="11">
        <v>3000000</v>
      </c>
      <c r="I406" s="5">
        <v>0</v>
      </c>
      <c r="J406" s="14">
        <v>0</v>
      </c>
      <c r="K406" s="14">
        <v>0</v>
      </c>
    </row>
    <row r="408" spans="2:11" ht="15">
      <c r="B408" s="3" t="s">
        <v>216</v>
      </c>
      <c r="D408" s="3" t="s">
        <v>217</v>
      </c>
      <c r="E408" s="9">
        <v>10000000</v>
      </c>
      <c r="F408" s="9">
        <v>20000000</v>
      </c>
      <c r="G408" s="9">
        <v>20000000</v>
      </c>
      <c r="H408" s="9">
        <v>20000000</v>
      </c>
      <c r="I408" s="2">
        <v>20000000</v>
      </c>
      <c r="J408" s="12">
        <v>100</v>
      </c>
      <c r="K408" s="12">
        <v>100</v>
      </c>
    </row>
    <row r="409" spans="3:11" ht="12.75">
      <c r="C409" s="4" t="s">
        <v>417</v>
      </c>
      <c r="D409" s="4" t="s">
        <v>418</v>
      </c>
      <c r="E409" s="11">
        <v>10000000</v>
      </c>
      <c r="F409" s="11">
        <v>20000000</v>
      </c>
      <c r="G409" s="11">
        <v>20000000</v>
      </c>
      <c r="H409" s="11">
        <v>20000000</v>
      </c>
      <c r="I409" s="5">
        <v>20000000</v>
      </c>
      <c r="J409" s="14">
        <v>100</v>
      </c>
      <c r="K409" s="14">
        <v>100</v>
      </c>
    </row>
    <row r="411" spans="2:11" ht="15">
      <c r="B411" s="3" t="s">
        <v>229</v>
      </c>
      <c r="D411" s="3" t="s">
        <v>230</v>
      </c>
      <c r="E411" s="9">
        <v>293944098.08</v>
      </c>
      <c r="F411" s="9">
        <v>477700000</v>
      </c>
      <c r="G411" s="9">
        <v>477700000</v>
      </c>
      <c r="H411" s="9">
        <v>498080600</v>
      </c>
      <c r="I411" s="2">
        <v>484899436.75</v>
      </c>
      <c r="J411" s="12">
        <v>101.50710419719489</v>
      </c>
      <c r="K411" s="12">
        <v>97.35360838185626</v>
      </c>
    </row>
    <row r="412" spans="3:11" ht="12.75">
      <c r="C412" s="4" t="s">
        <v>419</v>
      </c>
      <c r="D412" s="4" t="s">
        <v>420</v>
      </c>
      <c r="E412" s="11">
        <v>151554959.3</v>
      </c>
      <c r="F412" s="11">
        <v>352500000</v>
      </c>
      <c r="G412" s="11">
        <v>352500000</v>
      </c>
      <c r="H412" s="11">
        <v>372880600</v>
      </c>
      <c r="I412" s="5">
        <v>360779366.59</v>
      </c>
      <c r="J412" s="14">
        <v>102.34875647943264</v>
      </c>
      <c r="K412" s="14">
        <v>96.75466264267972</v>
      </c>
    </row>
    <row r="413" spans="3:11" ht="12.75">
      <c r="C413" s="4" t="s">
        <v>421</v>
      </c>
      <c r="D413" s="4" t="s">
        <v>422</v>
      </c>
      <c r="E413" s="11">
        <v>142389138.78</v>
      </c>
      <c r="F413" s="11">
        <v>121200000</v>
      </c>
      <c r="G413" s="11">
        <v>121200000</v>
      </c>
      <c r="H413" s="11">
        <v>121200000</v>
      </c>
      <c r="I413" s="5">
        <v>121156848.15</v>
      </c>
      <c r="J413" s="14">
        <v>99.96439616336635</v>
      </c>
      <c r="K413" s="14">
        <v>99.96439616336635</v>
      </c>
    </row>
    <row r="414" spans="3:11" ht="12.75">
      <c r="C414" s="4" t="s">
        <v>423</v>
      </c>
      <c r="D414" s="4" t="s">
        <v>364</v>
      </c>
      <c r="E414" s="11">
        <v>0</v>
      </c>
      <c r="F414" s="11">
        <v>4000000</v>
      </c>
      <c r="G414" s="11">
        <v>4000000</v>
      </c>
      <c r="H414" s="11">
        <v>4000000</v>
      </c>
      <c r="I414" s="5">
        <v>2963222.01</v>
      </c>
      <c r="J414" s="14">
        <v>74.08055025</v>
      </c>
      <c r="K414" s="14">
        <v>74.08055025</v>
      </c>
    </row>
    <row r="416" spans="2:11" ht="15">
      <c r="B416" s="3" t="s">
        <v>243</v>
      </c>
      <c r="D416" s="3" t="s">
        <v>244</v>
      </c>
      <c r="E416" s="9">
        <v>581782621.47</v>
      </c>
      <c r="F416" s="9">
        <v>1232268900</v>
      </c>
      <c r="G416" s="9">
        <v>1351777500</v>
      </c>
      <c r="H416" s="9">
        <v>1351777500</v>
      </c>
      <c r="I416" s="2">
        <v>995910733.91</v>
      </c>
      <c r="J416" s="12">
        <v>73.67416116261737</v>
      </c>
      <c r="K416" s="12">
        <v>73.67416116261737</v>
      </c>
    </row>
    <row r="417" spans="3:11" ht="12.75">
      <c r="C417" s="4" t="s">
        <v>424</v>
      </c>
      <c r="D417" s="4" t="s">
        <v>425</v>
      </c>
      <c r="E417" s="11">
        <v>231206642.79</v>
      </c>
      <c r="F417" s="11">
        <v>928000000</v>
      </c>
      <c r="G417" s="11">
        <v>1039999600</v>
      </c>
      <c r="H417" s="11">
        <v>1039999600</v>
      </c>
      <c r="I417" s="5">
        <v>757051822</v>
      </c>
      <c r="J417" s="14">
        <v>72.79347242056632</v>
      </c>
      <c r="K417" s="14">
        <v>72.79347242056632</v>
      </c>
    </row>
    <row r="418" spans="3:11" ht="12.75">
      <c r="C418" s="4" t="s">
        <v>426</v>
      </c>
      <c r="D418" s="4" t="s">
        <v>427</v>
      </c>
      <c r="E418" s="11">
        <v>350575978.68</v>
      </c>
      <c r="F418" s="11">
        <v>304268900</v>
      </c>
      <c r="G418" s="11">
        <v>311777900</v>
      </c>
      <c r="H418" s="11">
        <v>311777900</v>
      </c>
      <c r="I418" s="5">
        <v>238858911.91</v>
      </c>
      <c r="J418" s="14">
        <v>76.61188041551374</v>
      </c>
      <c r="K418" s="14">
        <v>76.61188041551374</v>
      </c>
    </row>
    <row r="420" spans="2:11" ht="15">
      <c r="B420" s="3" t="s">
        <v>247</v>
      </c>
      <c r="D420" s="3" t="s">
        <v>248</v>
      </c>
      <c r="E420" s="9">
        <v>66396744</v>
      </c>
      <c r="F420" s="9">
        <v>95400000</v>
      </c>
      <c r="G420" s="9">
        <v>92467800</v>
      </c>
      <c r="H420" s="9">
        <v>83227800</v>
      </c>
      <c r="I420" s="2">
        <v>31695134.86</v>
      </c>
      <c r="J420" s="12">
        <v>34.27694274114881</v>
      </c>
      <c r="K420" s="12">
        <v>38.08238936989804</v>
      </c>
    </row>
    <row r="421" spans="3:11" ht="12.75">
      <c r="C421" s="4" t="s">
        <v>428</v>
      </c>
      <c r="D421" s="4" t="s">
        <v>429</v>
      </c>
      <c r="E421" s="11">
        <v>66396744</v>
      </c>
      <c r="F421" s="11">
        <v>95400000</v>
      </c>
      <c r="G421" s="11">
        <v>92467800</v>
      </c>
      <c r="H421" s="11">
        <v>83227800</v>
      </c>
      <c r="I421" s="5">
        <v>31695134.86</v>
      </c>
      <c r="J421" s="14">
        <v>34.27694274114881</v>
      </c>
      <c r="K421" s="14">
        <v>38.08238936989804</v>
      </c>
    </row>
    <row r="422" spans="5:11" ht="12.75">
      <c r="E422" s="10"/>
      <c r="F422" s="10"/>
      <c r="G422" s="10"/>
      <c r="H422" s="10"/>
      <c r="J422" s="13"/>
      <c r="K422" s="13"/>
    </row>
    <row r="423" spans="5:11" ht="12" customHeight="1">
      <c r="E423" s="10"/>
      <c r="F423" s="10"/>
      <c r="G423" s="10"/>
      <c r="H423" s="10"/>
      <c r="J423" s="13"/>
      <c r="K423" s="13"/>
    </row>
    <row r="424" spans="1:11" s="33" customFormat="1" ht="18.75" customHeight="1" thickBot="1">
      <c r="A424" s="34"/>
      <c r="B424" s="38"/>
      <c r="C424" s="38"/>
      <c r="D424" s="39" t="s">
        <v>441</v>
      </c>
      <c r="E424" s="35">
        <f>+E10+E73+E118+E126+E133+E140+E219+E266+E339+E357</f>
        <v>11440754377.349998</v>
      </c>
      <c r="F424" s="35">
        <v>14806744000</v>
      </c>
      <c r="G424" s="35">
        <v>16197656975</v>
      </c>
      <c r="H424" s="35">
        <v>16369715428</v>
      </c>
      <c r="I424" s="36">
        <f>+I10+I73+I118+I126+I133+I140+I219+I266+I339+I357</f>
        <v>13750966602.53</v>
      </c>
      <c r="J424" s="37">
        <v>84.8947883249639</v>
      </c>
      <c r="K424" s="37">
        <v>84.00247800892926</v>
      </c>
    </row>
    <row r="425" spans="5:9" ht="13.5" thickTop="1">
      <c r="E425" s="10"/>
      <c r="I425" s="31"/>
    </row>
    <row r="426" spans="1:11" ht="12.75">
      <c r="A426" s="6"/>
      <c r="E426" s="7"/>
      <c r="K426" s="8"/>
    </row>
  </sheetData>
  <mergeCells count="1">
    <mergeCell ref="A2:K2"/>
  </mergeCells>
  <printOptions gridLines="1"/>
  <pageMargins left="0.3152383729811551" right="0.3152383729811551" top="0.32" bottom="0.39370078740157477" header="1.1126239386901155E-308" footer="0.39370078740157477"/>
  <pageSetup blackAndWhite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</cp:lastModifiedBy>
  <cp:lastPrinted>2001-03-08T11:24:29Z</cp:lastPrinted>
  <dcterms:created xsi:type="dcterms:W3CDTF">2001-03-07T16:32:17Z</dcterms:created>
  <dcterms:modified xsi:type="dcterms:W3CDTF">2001-04-17T13:03:05Z</dcterms:modified>
  <cp:category/>
  <cp:version/>
  <cp:contentType/>
  <cp:contentStatus/>
</cp:coreProperties>
</file>